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71" windowWidth="11505" windowHeight="8550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<sst xmlns="http://schemas.openxmlformats.org/spreadsheetml/2006/main" count="217" uniqueCount="119">
  <si>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</si>
  <si>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</si>
  <si>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</si>
  <si>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</si>
  <si>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</si>
  <si>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</si>
  <si>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</si>
  <si>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</si>
  <si>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</si>
  <si>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</si>
  <si>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</si>
  <si>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</si>
  <si>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</si>
  <si>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</si>
  <si>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</si>
  <si>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</si>
  <si>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</si>
  <si>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</si>
  <si>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</si>
  <si>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</si>
  <si>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</si>
  <si>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</si>
  <si>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</si>
  <si>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</si>
  <si>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</si>
  <si>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</si>
  <si>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</si>
  <si>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</si>
  <si>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</si>
  <si>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</si>
  <si>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</si>
  <si>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</si>
  <si>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</si>
  <si>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</si>
  <si>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</si>
  <si>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</si>
  <si>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</si>
  <si>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</si>
  <si>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</si>
  <si>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</si>
  <si>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</si>
  <si>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</si>
  <si>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</si>
  <si>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</si>
  <si>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</si>
  <si>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</si>
  <si>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</si>
  <si>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</si>
  <si>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</si>
  <si>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</si>
  <si>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</si>
  <si>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</si>
  <si>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</si>
  <si>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</si>
  <si>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</si>
  <si>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</si>
  <si>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</si>
  <si>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</si>
  <si>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</si>
  <si>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</si>
  <si>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</si>
  <si>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</si>
  <si>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</si>
  <si>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</si>
  <si>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</si>
  <si>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</si>
  <si>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</si>
  <si>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</si>
  <si>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</si>
  <si>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</si>
  <si>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</si>
  <si>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</si>
  <si>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</si>
  <si>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</si>
  <si>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自動車等による業務上（重）過失致死傷</t>
  </si>
  <si>
    <t>業務上過失傷害</t>
  </si>
  <si>
    <t>業務上過失致死</t>
  </si>
  <si>
    <t>重過失傷害</t>
  </si>
  <si>
    <t>重過失致死</t>
  </si>
  <si>
    <t>自動車運転
過失傷害</t>
  </si>
  <si>
    <t>自動車運転
過失致死傷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</si>
  <si>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</si>
  <si>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</si>
  <si>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</si>
  <si>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</si>
  <si>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</si>
  <si>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</si>
  <si>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</si>
  <si>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</si>
  <si>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</si>
  <si>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</si>
  <si>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</si>
  <si>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</si>
  <si>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</si>
  <si>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</si>
  <si>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</si>
  <si>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</si>
  <si>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</si>
  <si>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</si>
  <si>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</si>
  <si>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-</t>
  </si>
  <si>
    <t>凶悪犯</t>
  </si>
  <si>
    <t>資料：四日市南・北・西各警察署</t>
  </si>
  <si>
    <t>平成23年</t>
  </si>
  <si>
    <t>平成24年</t>
  </si>
  <si>
    <t>平成25年</t>
  </si>
  <si>
    <t>認知</t>
  </si>
  <si>
    <t>検挙</t>
  </si>
  <si>
    <t>平成25年</t>
  </si>
  <si>
    <t>（１）平成25年民事事件（新受）</t>
  </si>
  <si>
    <t>（２）平成25年刑事事件（新受）</t>
  </si>
  <si>
    <t>-</t>
  </si>
  <si>
    <t>（３）平成25年家事事件（新受）</t>
  </si>
  <si>
    <t>（４）平成25年少年事件（新受）</t>
  </si>
  <si>
    <t>交通調停</t>
  </si>
  <si>
    <t>暴力行為等処罰に
関する法律違反</t>
  </si>
  <si>
    <t>毒劇物法</t>
  </si>
  <si>
    <t>軽犯罪法</t>
  </si>
  <si>
    <t>青健条例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</si>
</sst>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38" fontId="21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9" fillId="0" borderId="0" xfId="43" applyFont="1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2" customWidth="1"/>
    <col min="2" max="2" width="80.7109375" style="52" customWidth="1"/>
    <col min="3" max="16384" width="9.140625" style="52" customWidth="1"/>
  </cols>
  <sheetData>
    <row r="1" s="46" customFormat="1" ht="19.5" customHeight="1">
      <c r="A1" s="45" t="s">
        <v>94</v>
      </c>
    </row>
    <row r="2" spans="1:5" s="46" customFormat="1" ht="9.75" customHeight="1">
      <c r="A2" s="47"/>
      <c r="B2" s="47"/>
      <c r="C2" s="47"/>
      <c r="D2" s="47"/>
      <c r="E2" s="47"/>
    </row>
    <row r="3" spans="1:7" s="46" customFormat="1" ht="24.75" customHeight="1">
      <c r="A3" s="48" t="s">
        <v>95</v>
      </c>
      <c r="B3" s="53" t="s">
        <v>96</v>
      </c>
      <c r="C3" s="47"/>
      <c r="D3" s="47"/>
      <c r="E3" s="47"/>
      <c r="F3" s="47"/>
      <c r="G3" s="47"/>
    </row>
    <row r="4" spans="1:7" s="46" customFormat="1" ht="24.75" customHeight="1">
      <c r="A4" s="48" t="s">
        <v>91</v>
      </c>
      <c r="B4" s="53" t="s">
        <v>97</v>
      </c>
      <c r="C4" s="47"/>
      <c r="D4" s="47"/>
      <c r="E4" s="47"/>
      <c r="F4" s="47"/>
      <c r="G4" s="47"/>
    </row>
    <row r="5" spans="1:7" s="46" customFormat="1" ht="24.75" customHeight="1">
      <c r="A5" s="48" t="s">
        <v>92</v>
      </c>
      <c r="B5" s="53" t="s">
        <v>98</v>
      </c>
      <c r="C5" s="47"/>
      <c r="D5" s="47"/>
      <c r="E5" s="47"/>
      <c r="F5" s="47"/>
      <c r="G5" s="47"/>
    </row>
    <row r="6" spans="1:7" s="46" customFormat="1" ht="24.75" customHeight="1">
      <c r="A6" s="48" t="s">
        <v>93</v>
      </c>
      <c r="B6" s="53" t="s">
        <v>99</v>
      </c>
      <c r="C6" s="47"/>
      <c r="D6" s="47"/>
      <c r="E6" s="47"/>
      <c r="F6" s="47"/>
      <c r="G6" s="47"/>
    </row>
    <row r="7" spans="1:7" s="46" customFormat="1" ht="24.75" customHeight="1">
      <c r="A7" s="48"/>
      <c r="C7" s="47"/>
      <c r="D7" s="47"/>
      <c r="E7" s="47"/>
      <c r="F7" s="47"/>
      <c r="G7" s="47"/>
    </row>
    <row r="8" spans="1:5" s="46" customFormat="1" ht="24.75" customHeight="1">
      <c r="A8" s="48"/>
      <c r="C8" s="47"/>
      <c r="D8" s="47"/>
      <c r="E8" s="47"/>
    </row>
    <row r="9" spans="1:5" s="46" customFormat="1" ht="24.75" customHeight="1">
      <c r="A9" s="48"/>
      <c r="B9" s="47"/>
      <c r="C9" s="47"/>
      <c r="D9" s="47"/>
      <c r="E9" s="47"/>
    </row>
    <row r="10" spans="1:5" s="46" customFormat="1" ht="24.75" customHeight="1">
      <c r="A10" s="49"/>
      <c r="B10" s="47"/>
      <c r="C10" s="47"/>
      <c r="D10" s="47"/>
      <c r="E10" s="47"/>
    </row>
    <row r="11" spans="1:5" s="46" customFormat="1" ht="24.75" customHeight="1">
      <c r="A11" s="49"/>
      <c r="B11" s="47"/>
      <c r="C11" s="47"/>
      <c r="D11" s="47"/>
      <c r="E11" s="47"/>
    </row>
    <row r="12" spans="1:5" s="46" customFormat="1" ht="24.75" customHeight="1">
      <c r="A12" s="49"/>
      <c r="C12" s="47"/>
      <c r="D12" s="47"/>
      <c r="E12" s="47"/>
    </row>
    <row r="13" spans="1:5" s="46" customFormat="1" ht="24.75" customHeight="1">
      <c r="A13" s="49"/>
      <c r="B13" s="47"/>
      <c r="C13" s="47"/>
      <c r="D13" s="47"/>
      <c r="E13" s="47"/>
    </row>
    <row r="14" spans="1:2" s="46" customFormat="1" ht="24.75" customHeight="1">
      <c r="A14" s="49"/>
      <c r="B14" s="47"/>
    </row>
    <row r="15" spans="1:2" s="46" customFormat="1" ht="24.75" customHeight="1">
      <c r="A15" s="50"/>
      <c r="B15" s="47"/>
    </row>
    <row r="16" spans="1:2" s="46" customFormat="1" ht="24.75" customHeight="1">
      <c r="A16" s="50"/>
      <c r="B16" s="47"/>
    </row>
    <row r="17" spans="1:2" s="46" customFormat="1" ht="24.75" customHeight="1">
      <c r="A17" s="50"/>
      <c r="B17" s="47"/>
    </row>
    <row r="18" spans="1:2" s="46" customFormat="1" ht="24.75" customHeight="1">
      <c r="A18" s="50"/>
      <c r="B18" s="47"/>
    </row>
    <row r="19" spans="1:2" s="46" customFormat="1" ht="24.75" customHeight="1">
      <c r="A19" s="50"/>
      <c r="B19" s="47"/>
    </row>
    <row r="20" spans="1:2" s="46" customFormat="1" ht="24.75" customHeight="1">
      <c r="A20" s="50"/>
      <c r="B20" s="47"/>
    </row>
    <row r="21" spans="1:2" s="46" customFormat="1" ht="24.75" customHeight="1">
      <c r="A21" s="50"/>
      <c r="B21" s="47"/>
    </row>
    <row r="22" spans="1:2" s="46" customFormat="1" ht="24.75" customHeight="1">
      <c r="A22" s="50"/>
      <c r="B22" s="47"/>
    </row>
    <row r="23" spans="1:2" s="46" customFormat="1" ht="24.75" customHeight="1">
      <c r="A23" s="50"/>
      <c r="B23" s="47"/>
    </row>
    <row r="24" spans="1:2" s="46" customFormat="1" ht="24.75" customHeight="1">
      <c r="A24" s="50"/>
      <c r="B24" s="47"/>
    </row>
    <row r="25" spans="1:2" s="46" customFormat="1" ht="24.75" customHeight="1">
      <c r="A25" s="50"/>
      <c r="B25" s="47"/>
    </row>
    <row r="26" spans="1:2" s="46" customFormat="1" ht="24.75" customHeight="1">
      <c r="A26" s="50"/>
      <c r="B26" s="47"/>
    </row>
    <row r="27" spans="1:2" s="46" customFormat="1" ht="24.75" customHeight="1">
      <c r="A27" s="50"/>
      <c r="B27" s="47"/>
    </row>
    <row r="28" spans="1:2" s="46" customFormat="1" ht="24.75" customHeight="1">
      <c r="A28" s="50"/>
      <c r="B28" s="47"/>
    </row>
    <row r="29" spans="1:2" s="46" customFormat="1" ht="24.75" customHeight="1">
      <c r="A29" s="50"/>
      <c r="B29" s="47"/>
    </row>
    <row r="30" s="46" customFormat="1" ht="24.75" customHeight="1">
      <c r="A30" s="51"/>
    </row>
    <row r="31" s="46" customFormat="1" ht="24.75" customHeight="1">
      <c r="A31" s="51"/>
    </row>
  </sheetData>
  <sheetProtection/>
  <hyperlinks>
    <hyperlink ref="B3" location="19-shihoukeisatsu25.xls#'19-1'!A1" display="刑法犯認知・検挙状況"/>
    <hyperlink ref="B4" location="19-shihoukeisatsu25.xls#'19-2'!A1" display="少年非行補導状況"/>
    <hyperlink ref="B5" location="19-shihoukeisatsu25.xls#'19-3'!A1" display="裁判所事件取扱件数"/>
    <hyperlink ref="B6" location="19-shihoukeisatsu25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15" sqref="C15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7" t="s">
        <v>2</v>
      </c>
      <c r="B4" s="54" t="s">
        <v>103</v>
      </c>
      <c r="C4" s="55"/>
      <c r="D4" s="54" t="s">
        <v>104</v>
      </c>
      <c r="E4" s="55"/>
      <c r="F4" s="54" t="s">
        <v>105</v>
      </c>
      <c r="G4" s="56"/>
    </row>
    <row r="5" spans="1:7" s="8" customFormat="1" ht="19.5" customHeight="1">
      <c r="A5" s="58"/>
      <c r="B5" s="11" t="s">
        <v>106</v>
      </c>
      <c r="C5" s="11" t="s">
        <v>107</v>
      </c>
      <c r="D5" s="11" t="s">
        <v>106</v>
      </c>
      <c r="E5" s="11" t="s">
        <v>107</v>
      </c>
      <c r="F5" s="11" t="s">
        <v>106</v>
      </c>
      <c r="G5" s="12" t="s">
        <v>107</v>
      </c>
    </row>
    <row r="6" spans="1:7" s="16" customFormat="1" ht="19.5" customHeight="1">
      <c r="A6" s="13" t="s">
        <v>3</v>
      </c>
      <c r="B6" s="14">
        <v>5420</v>
      </c>
      <c r="C6" s="15">
        <v>2215</v>
      </c>
      <c r="D6" s="15">
        <v>5242</v>
      </c>
      <c r="E6" s="15">
        <v>1607</v>
      </c>
      <c r="F6" s="15">
        <f>SUM(F7:F12)</f>
        <v>4958</v>
      </c>
      <c r="G6" s="15">
        <f>SUM(G7:G12)</f>
        <v>2040</v>
      </c>
    </row>
    <row r="7" spans="1:7" s="8" customFormat="1" ht="19.5" customHeight="1">
      <c r="A7" s="17" t="s">
        <v>101</v>
      </c>
      <c r="B7" s="18">
        <v>20</v>
      </c>
      <c r="C7" s="19">
        <v>15</v>
      </c>
      <c r="D7" s="19">
        <v>15</v>
      </c>
      <c r="E7" s="19">
        <v>9</v>
      </c>
      <c r="F7" s="19">
        <f>10+7+2</f>
        <v>19</v>
      </c>
      <c r="G7" s="19">
        <f>9+5+2</f>
        <v>16</v>
      </c>
    </row>
    <row r="8" spans="1:7" s="8" customFormat="1" ht="19.5" customHeight="1">
      <c r="A8" s="17" t="s">
        <v>19</v>
      </c>
      <c r="B8" s="18">
        <v>135</v>
      </c>
      <c r="C8" s="19">
        <v>78</v>
      </c>
      <c r="D8" s="19">
        <v>126</v>
      </c>
      <c r="E8" s="19">
        <v>88</v>
      </c>
      <c r="F8" s="19">
        <f>87+29+11</f>
        <v>127</v>
      </c>
      <c r="G8" s="19">
        <f>58+15+5</f>
        <v>78</v>
      </c>
    </row>
    <row r="9" spans="1:7" s="8" customFormat="1" ht="19.5" customHeight="1">
      <c r="A9" s="17" t="s">
        <v>9</v>
      </c>
      <c r="B9" s="18">
        <v>4297</v>
      </c>
      <c r="C9" s="19">
        <v>1765</v>
      </c>
      <c r="D9" s="19">
        <v>4090</v>
      </c>
      <c r="E9" s="19">
        <v>1215</v>
      </c>
      <c r="F9" s="19">
        <f>2010+1394+469</f>
        <v>3873</v>
      </c>
      <c r="G9" s="19">
        <f>555+1046+100</f>
        <v>1701</v>
      </c>
    </row>
    <row r="10" spans="1:7" s="8" customFormat="1" ht="19.5" customHeight="1">
      <c r="A10" s="17" t="s">
        <v>21</v>
      </c>
      <c r="B10" s="18">
        <v>120</v>
      </c>
      <c r="C10" s="19">
        <v>144</v>
      </c>
      <c r="D10" s="19">
        <v>144</v>
      </c>
      <c r="E10" s="19">
        <v>128</v>
      </c>
      <c r="F10" s="19">
        <f>116+35+12</f>
        <v>163</v>
      </c>
      <c r="G10" s="19">
        <f>99+23+7</f>
        <v>129</v>
      </c>
    </row>
    <row r="11" spans="1:7" s="8" customFormat="1" ht="19.5" customHeight="1">
      <c r="A11" s="17" t="s">
        <v>22</v>
      </c>
      <c r="B11" s="18">
        <v>36</v>
      </c>
      <c r="C11" s="19">
        <v>31</v>
      </c>
      <c r="D11" s="19">
        <v>33</v>
      </c>
      <c r="E11" s="19">
        <v>29</v>
      </c>
      <c r="F11" s="19">
        <f>9+10+4</f>
        <v>23</v>
      </c>
      <c r="G11" s="19">
        <f>12+9+2</f>
        <v>23</v>
      </c>
    </row>
    <row r="12" spans="1:7" s="8" customFormat="1" ht="19.5" customHeight="1" thickBot="1">
      <c r="A12" s="20" t="s">
        <v>11</v>
      </c>
      <c r="B12" s="21">
        <v>812</v>
      </c>
      <c r="C12" s="22">
        <v>182</v>
      </c>
      <c r="D12" s="22">
        <v>834</v>
      </c>
      <c r="E12" s="22">
        <v>138</v>
      </c>
      <c r="F12" s="22">
        <f>394+264+95</f>
        <v>753</v>
      </c>
      <c r="G12" s="22">
        <f>30+43+20</f>
        <v>93</v>
      </c>
    </row>
    <row r="13" spans="1:7" s="8" customFormat="1" ht="19.5" customHeight="1">
      <c r="A13" s="23" t="s">
        <v>90</v>
      </c>
      <c r="B13" s="24"/>
      <c r="C13" s="24"/>
      <c r="G13" s="7" t="s">
        <v>102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9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88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108</v>
      </c>
      <c r="B3" s="6"/>
      <c r="C3" s="6"/>
      <c r="D3" s="6"/>
      <c r="E3" s="6"/>
      <c r="F3" s="25" t="s">
        <v>13</v>
      </c>
    </row>
    <row r="4" spans="1:6" s="8" customFormat="1" ht="30" customHeight="1">
      <c r="A4" s="56" t="s">
        <v>2</v>
      </c>
      <c r="B4" s="55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1" t="s">
        <v>3</v>
      </c>
      <c r="B5" s="62"/>
      <c r="C5" s="14">
        <f>SUM(D5:F5)</f>
        <v>158</v>
      </c>
      <c r="D5" s="40">
        <f>D6+D13</f>
        <v>71</v>
      </c>
      <c r="E5" s="40">
        <f>E6+E13</f>
        <v>71</v>
      </c>
      <c r="F5" s="40">
        <f>F6+F13</f>
        <v>16</v>
      </c>
    </row>
    <row r="6" spans="1:6" s="8" customFormat="1" ht="19.5" customHeight="1">
      <c r="A6" s="59" t="s">
        <v>17</v>
      </c>
      <c r="B6" s="60"/>
      <c r="C6" s="18">
        <f aca="true" t="shared" si="0" ref="C6:C19">SUM(D6:F6)</f>
        <v>143</v>
      </c>
      <c r="D6" s="19">
        <f>SUM(D7:D12)</f>
        <v>68</v>
      </c>
      <c r="E6" s="19">
        <f>SUM(E7:E12)</f>
        <v>63</v>
      </c>
      <c r="F6" s="19">
        <f>SUM(F7:F12)</f>
        <v>12</v>
      </c>
    </row>
    <row r="7" spans="1:6" s="8" customFormat="1" ht="19.5" customHeight="1">
      <c r="A7" s="29"/>
      <c r="B7" s="17" t="s">
        <v>18</v>
      </c>
      <c r="C7" s="18">
        <f t="shared" si="0"/>
        <v>2</v>
      </c>
      <c r="D7" s="19">
        <v>0</v>
      </c>
      <c r="E7" s="19">
        <v>2</v>
      </c>
      <c r="F7" s="19">
        <v>0</v>
      </c>
    </row>
    <row r="8" spans="1:6" s="8" customFormat="1" ht="19.5" customHeight="1">
      <c r="A8" s="29"/>
      <c r="B8" s="17" t="s">
        <v>19</v>
      </c>
      <c r="C8" s="18">
        <f t="shared" si="0"/>
        <v>20</v>
      </c>
      <c r="D8" s="19">
        <v>14</v>
      </c>
      <c r="E8" s="19">
        <v>6</v>
      </c>
      <c r="F8" s="19">
        <v>0</v>
      </c>
    </row>
    <row r="9" spans="1:6" s="8" customFormat="1" ht="19.5" customHeight="1">
      <c r="A9" s="29"/>
      <c r="B9" s="17" t="s">
        <v>20</v>
      </c>
      <c r="C9" s="18">
        <f t="shared" si="0"/>
        <v>97</v>
      </c>
      <c r="D9" s="19">
        <v>40</v>
      </c>
      <c r="E9" s="19">
        <v>46</v>
      </c>
      <c r="F9" s="19">
        <v>11</v>
      </c>
    </row>
    <row r="10" spans="1:6" s="8" customFormat="1" ht="19.5" customHeight="1">
      <c r="A10" s="29"/>
      <c r="B10" s="17" t="s">
        <v>21</v>
      </c>
      <c r="C10" s="18">
        <f t="shared" si="0"/>
        <v>1</v>
      </c>
      <c r="D10" s="19">
        <v>1</v>
      </c>
      <c r="E10" s="19">
        <v>0</v>
      </c>
      <c r="F10" s="19">
        <v>0</v>
      </c>
    </row>
    <row r="11" spans="1:6" s="8" customFormat="1" ht="19.5" customHeight="1">
      <c r="A11" s="29"/>
      <c r="B11" s="17" t="s">
        <v>22</v>
      </c>
      <c r="C11" s="18">
        <f t="shared" si="0"/>
        <v>4</v>
      </c>
      <c r="D11" s="19">
        <v>0</v>
      </c>
      <c r="E11" s="19">
        <v>3</v>
      </c>
      <c r="F11" s="19">
        <v>1</v>
      </c>
    </row>
    <row r="12" spans="1:6" s="8" customFormat="1" ht="19.5" customHeight="1">
      <c r="A12" s="29"/>
      <c r="B12" s="17" t="s">
        <v>23</v>
      </c>
      <c r="C12" s="18">
        <f t="shared" si="0"/>
        <v>19</v>
      </c>
      <c r="D12" s="19">
        <v>13</v>
      </c>
      <c r="E12" s="19">
        <v>6</v>
      </c>
      <c r="F12" s="19">
        <v>0</v>
      </c>
    </row>
    <row r="13" spans="1:6" s="8" customFormat="1" ht="19.5" customHeight="1">
      <c r="A13" s="59" t="s">
        <v>24</v>
      </c>
      <c r="B13" s="60"/>
      <c r="C13" s="18">
        <f t="shared" si="0"/>
        <v>15</v>
      </c>
      <c r="D13" s="19">
        <f>SUM(D14:D19)</f>
        <v>3</v>
      </c>
      <c r="E13" s="19">
        <f>SUM(E14:E19)</f>
        <v>8</v>
      </c>
      <c r="F13" s="19">
        <f>SUM(F14:F19)</f>
        <v>4</v>
      </c>
    </row>
    <row r="14" spans="1:6" s="8" customFormat="1" ht="19.5" customHeight="1">
      <c r="A14" s="29"/>
      <c r="B14" s="17" t="s">
        <v>116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s="8" customFormat="1" ht="19.5" customHeight="1">
      <c r="A15" s="29"/>
      <c r="B15" s="17" t="s">
        <v>25</v>
      </c>
      <c r="C15" s="18">
        <f t="shared" si="0"/>
        <v>0</v>
      </c>
      <c r="D15" s="19">
        <v>0</v>
      </c>
      <c r="E15" s="19">
        <v>0</v>
      </c>
      <c r="F15" s="19">
        <v>0</v>
      </c>
    </row>
    <row r="16" spans="1:6" s="8" customFormat="1" ht="19.5" customHeight="1">
      <c r="A16" s="29"/>
      <c r="B16" s="17" t="s">
        <v>26</v>
      </c>
      <c r="C16" s="18">
        <f t="shared" si="0"/>
        <v>0</v>
      </c>
      <c r="D16" s="19">
        <v>0</v>
      </c>
      <c r="E16" s="19">
        <v>0</v>
      </c>
      <c r="F16" s="19">
        <v>0</v>
      </c>
    </row>
    <row r="17" spans="1:6" s="8" customFormat="1" ht="19.5" customHeight="1">
      <c r="A17" s="29"/>
      <c r="B17" s="17" t="s">
        <v>118</v>
      </c>
      <c r="C17" s="18">
        <f t="shared" si="0"/>
        <v>1</v>
      </c>
      <c r="D17" s="19">
        <v>0</v>
      </c>
      <c r="E17" s="19">
        <v>1</v>
      </c>
      <c r="F17" s="19">
        <v>0</v>
      </c>
    </row>
    <row r="18" spans="1:6" s="8" customFormat="1" ht="19.5" customHeight="1">
      <c r="A18" s="29"/>
      <c r="B18" s="17" t="s">
        <v>117</v>
      </c>
      <c r="C18" s="18">
        <f t="shared" si="0"/>
        <v>12</v>
      </c>
      <c r="D18" s="19">
        <v>1</v>
      </c>
      <c r="E18" s="19">
        <v>7</v>
      </c>
      <c r="F18" s="19">
        <v>4</v>
      </c>
    </row>
    <row r="19" spans="1:6" s="8" customFormat="1" ht="19.5" customHeight="1" thickBot="1">
      <c r="A19" s="30"/>
      <c r="B19" s="20" t="s">
        <v>23</v>
      </c>
      <c r="C19" s="21">
        <f t="shared" si="0"/>
        <v>2</v>
      </c>
      <c r="D19" s="22">
        <v>2</v>
      </c>
      <c r="E19" s="22">
        <v>0</v>
      </c>
      <c r="F19" s="22">
        <v>0</v>
      </c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109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509</v>
      </c>
      <c r="C5" s="28">
        <v>475</v>
      </c>
    </row>
    <row r="6" spans="1:3" s="8" customFormat="1" ht="16.5" customHeight="1">
      <c r="A6" s="27" t="s">
        <v>31</v>
      </c>
      <c r="B6" s="18">
        <v>0</v>
      </c>
      <c r="C6" s="19">
        <v>0</v>
      </c>
    </row>
    <row r="7" spans="1:3" s="8" customFormat="1" ht="16.5" customHeight="1">
      <c r="A7" s="27" t="s">
        <v>32</v>
      </c>
      <c r="B7" s="18" t="s">
        <v>100</v>
      </c>
      <c r="C7" s="19">
        <v>26</v>
      </c>
    </row>
    <row r="8" spans="1:3" s="8" customFormat="1" ht="16.5" customHeight="1">
      <c r="A8" s="27" t="s">
        <v>33</v>
      </c>
      <c r="B8" s="18">
        <v>30</v>
      </c>
      <c r="C8" s="19" t="s">
        <v>100</v>
      </c>
    </row>
    <row r="9" spans="1:3" s="8" customFormat="1" ht="16.5" customHeight="1">
      <c r="A9" s="27" t="s">
        <v>34</v>
      </c>
      <c r="B9" s="18">
        <v>500</v>
      </c>
      <c r="C9" s="19" t="s">
        <v>100</v>
      </c>
    </row>
    <row r="10" spans="1:3" s="8" customFormat="1" ht="27" customHeight="1">
      <c r="A10" s="34" t="s">
        <v>35</v>
      </c>
      <c r="B10" s="18">
        <v>131</v>
      </c>
      <c r="C10" s="19" t="s">
        <v>100</v>
      </c>
    </row>
    <row r="11" spans="1:3" s="8" customFormat="1" ht="27" customHeight="1">
      <c r="A11" s="34" t="s">
        <v>36</v>
      </c>
      <c r="B11" s="18">
        <v>4</v>
      </c>
      <c r="C11" s="19" t="s">
        <v>100</v>
      </c>
    </row>
    <row r="12" spans="1:3" s="8" customFormat="1" ht="16.5" customHeight="1">
      <c r="A12" s="27" t="s">
        <v>37</v>
      </c>
      <c r="B12" s="18">
        <v>228</v>
      </c>
      <c r="C12" s="19" t="s">
        <v>100</v>
      </c>
    </row>
    <row r="13" spans="1:3" s="8" customFormat="1" ht="16.5" customHeight="1">
      <c r="A13" s="27" t="s">
        <v>38</v>
      </c>
      <c r="B13" s="18">
        <v>34</v>
      </c>
      <c r="C13" s="19" t="s">
        <v>100</v>
      </c>
    </row>
    <row r="14" spans="1:3" s="8" customFormat="1" ht="16.5" customHeight="1">
      <c r="A14" s="27" t="s">
        <v>39</v>
      </c>
      <c r="B14" s="18">
        <v>1</v>
      </c>
      <c r="C14" s="19" t="s">
        <v>100</v>
      </c>
    </row>
    <row r="15" spans="1:3" s="8" customFormat="1" ht="16.5" customHeight="1">
      <c r="A15" s="27" t="s">
        <v>40</v>
      </c>
      <c r="B15" s="18">
        <v>27</v>
      </c>
      <c r="C15" s="19" t="s">
        <v>100</v>
      </c>
    </row>
    <row r="16" spans="1:3" s="8" customFormat="1" ht="16.5" customHeight="1">
      <c r="A16" s="27" t="s">
        <v>41</v>
      </c>
      <c r="B16" s="18">
        <v>0</v>
      </c>
      <c r="C16" s="19" t="s">
        <v>100</v>
      </c>
    </row>
    <row r="17" spans="1:3" s="8" customFormat="1" ht="16.5" customHeight="1">
      <c r="A17" s="27" t="s">
        <v>42</v>
      </c>
      <c r="B17" s="18">
        <v>2</v>
      </c>
      <c r="C17" s="19">
        <v>67</v>
      </c>
    </row>
    <row r="18" spans="1:3" s="8" customFormat="1" ht="16.5" customHeight="1">
      <c r="A18" s="27" t="s">
        <v>43</v>
      </c>
      <c r="B18" s="18">
        <v>0</v>
      </c>
      <c r="C18" s="19">
        <v>11</v>
      </c>
    </row>
    <row r="19" spans="1:3" s="8" customFormat="1" ht="16.5" customHeight="1">
      <c r="A19" s="27" t="s">
        <v>44</v>
      </c>
      <c r="B19" s="18">
        <v>0</v>
      </c>
      <c r="C19" s="19">
        <v>1</v>
      </c>
    </row>
    <row r="20" spans="1:3" s="8" customFormat="1" ht="16.5" customHeight="1">
      <c r="A20" s="27" t="s">
        <v>45</v>
      </c>
      <c r="B20" s="18">
        <v>0</v>
      </c>
      <c r="C20" s="19">
        <v>21</v>
      </c>
    </row>
    <row r="21" spans="1:3" s="8" customFormat="1" ht="16.5" customHeight="1">
      <c r="A21" s="27" t="s">
        <v>46</v>
      </c>
      <c r="B21" s="18">
        <v>0</v>
      </c>
      <c r="C21" s="19" t="s">
        <v>100</v>
      </c>
    </row>
    <row r="22" spans="1:3" s="8" customFormat="1" ht="16.5" customHeight="1">
      <c r="A22" s="27" t="s">
        <v>114</v>
      </c>
      <c r="B22" s="18">
        <v>0</v>
      </c>
      <c r="C22" s="19">
        <v>12</v>
      </c>
    </row>
    <row r="23" spans="1:3" s="8" customFormat="1" ht="16.5" customHeight="1">
      <c r="A23" s="27" t="s">
        <v>47</v>
      </c>
      <c r="B23" s="18">
        <v>0</v>
      </c>
      <c r="C23" s="19">
        <v>0</v>
      </c>
    </row>
    <row r="24" spans="1:3" s="8" customFormat="1" ht="16.5" customHeight="1" thickBot="1">
      <c r="A24" s="35" t="s">
        <v>48</v>
      </c>
      <c r="B24" s="21">
        <v>0</v>
      </c>
      <c r="C24" s="22">
        <v>7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110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373</v>
      </c>
      <c r="C29" s="28">
        <v>15</v>
      </c>
    </row>
    <row r="30" spans="1:3" ht="16.5" customHeight="1" thickBot="1">
      <c r="A30" s="35" t="s">
        <v>51</v>
      </c>
      <c r="B30" s="21" t="s">
        <v>100</v>
      </c>
      <c r="C30" s="22">
        <v>1113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112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2952</v>
      </c>
    </row>
    <row r="36" spans="1:2" ht="16.5" customHeight="1">
      <c r="A36" s="27" t="s">
        <v>54</v>
      </c>
      <c r="B36" s="18">
        <v>720</v>
      </c>
    </row>
    <row r="37" spans="1:2" ht="16.5" customHeight="1" thickBot="1">
      <c r="A37" s="35" t="s">
        <v>55</v>
      </c>
      <c r="B37" s="21">
        <v>49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113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459</v>
      </c>
    </row>
    <row r="43" spans="1:2" ht="16.5" customHeight="1" thickBot="1">
      <c r="A43" s="35" t="s">
        <v>58</v>
      </c>
      <c r="B43" s="21">
        <v>122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89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108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5" t="s">
        <v>2</v>
      </c>
      <c r="B4" s="65"/>
      <c r="C4" s="57"/>
      <c r="D4" s="54" t="s">
        <v>59</v>
      </c>
      <c r="E4" s="56"/>
      <c r="F4" s="55"/>
      <c r="G4" s="63" t="s">
        <v>60</v>
      </c>
      <c r="H4" s="64"/>
      <c r="I4" s="64"/>
    </row>
    <row r="5" spans="1:9" s="8" customFormat="1" ht="30" customHeight="1">
      <c r="A5" s="66"/>
      <c r="B5" s="66"/>
      <c r="C5" s="58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67" t="s">
        <v>3</v>
      </c>
      <c r="B6" s="67"/>
      <c r="C6" s="68"/>
      <c r="D6" s="14">
        <v>6241</v>
      </c>
      <c r="E6" s="40">
        <v>1984</v>
      </c>
      <c r="F6" s="15">
        <v>3574</v>
      </c>
      <c r="G6" s="15">
        <v>556</v>
      </c>
      <c r="H6" s="15">
        <v>516</v>
      </c>
      <c r="I6" s="15">
        <v>33</v>
      </c>
    </row>
    <row r="7" spans="1:9" s="16" customFormat="1" ht="19.5" customHeight="1">
      <c r="A7" s="61" t="s">
        <v>66</v>
      </c>
      <c r="B7" s="61"/>
      <c r="C7" s="62"/>
      <c r="D7" s="14">
        <v>4164</v>
      </c>
      <c r="E7" s="40">
        <v>687</v>
      </c>
      <c r="F7" s="40">
        <v>3281</v>
      </c>
      <c r="G7" s="40">
        <v>410</v>
      </c>
      <c r="H7" s="40">
        <v>395</v>
      </c>
      <c r="I7" s="40">
        <v>10</v>
      </c>
    </row>
    <row r="8" spans="1:9" s="8" customFormat="1" ht="19.5" customHeight="1">
      <c r="A8" s="41"/>
      <c r="B8" s="59" t="s">
        <v>67</v>
      </c>
      <c r="C8" s="60"/>
      <c r="D8" s="18">
        <v>5</v>
      </c>
      <c r="E8" s="19">
        <v>2</v>
      </c>
      <c r="F8" s="19">
        <v>1</v>
      </c>
      <c r="G8" s="19" t="s">
        <v>111</v>
      </c>
      <c r="H8" s="19" t="s">
        <v>100</v>
      </c>
      <c r="I8" s="19" t="s">
        <v>100</v>
      </c>
    </row>
    <row r="9" spans="1:9" s="8" customFormat="1" ht="19.5" customHeight="1">
      <c r="A9" s="29"/>
      <c r="B9" s="59" t="s">
        <v>6</v>
      </c>
      <c r="C9" s="60"/>
      <c r="D9" s="18">
        <v>3</v>
      </c>
      <c r="E9" s="19" t="s">
        <v>100</v>
      </c>
      <c r="F9" s="19">
        <v>3</v>
      </c>
      <c r="G9" s="19" t="s">
        <v>111</v>
      </c>
      <c r="H9" s="19" t="s">
        <v>100</v>
      </c>
      <c r="I9" s="19" t="s">
        <v>100</v>
      </c>
    </row>
    <row r="10" spans="1:9" s="8" customFormat="1" ht="19.5" customHeight="1">
      <c r="A10" s="29"/>
      <c r="B10" s="59" t="s">
        <v>68</v>
      </c>
      <c r="C10" s="60"/>
      <c r="D10" s="18">
        <v>12</v>
      </c>
      <c r="E10" s="19">
        <v>7</v>
      </c>
      <c r="F10" s="19">
        <v>3</v>
      </c>
      <c r="G10" s="19">
        <v>6</v>
      </c>
      <c r="H10" s="19">
        <v>6</v>
      </c>
      <c r="I10" s="19" t="s">
        <v>100</v>
      </c>
    </row>
    <row r="11" spans="1:9" s="8" customFormat="1" ht="19.5" customHeight="1">
      <c r="A11" s="29"/>
      <c r="B11" s="59" t="s">
        <v>69</v>
      </c>
      <c r="C11" s="60"/>
      <c r="D11" s="18">
        <v>4</v>
      </c>
      <c r="E11" s="19">
        <v>2</v>
      </c>
      <c r="F11" s="19">
        <v>4</v>
      </c>
      <c r="G11" s="19" t="s">
        <v>100</v>
      </c>
      <c r="H11" s="19" t="s">
        <v>100</v>
      </c>
      <c r="I11" s="19" t="s">
        <v>100</v>
      </c>
    </row>
    <row r="12" spans="1:9" s="8" customFormat="1" ht="19.5" customHeight="1">
      <c r="A12" s="29"/>
      <c r="B12" s="59" t="s">
        <v>70</v>
      </c>
      <c r="C12" s="60"/>
      <c r="D12" s="18">
        <v>39</v>
      </c>
      <c r="E12" s="19">
        <v>16</v>
      </c>
      <c r="F12" s="19">
        <v>7</v>
      </c>
      <c r="G12" s="19">
        <v>5</v>
      </c>
      <c r="H12" s="19">
        <v>4</v>
      </c>
      <c r="I12" s="19" t="s">
        <v>100</v>
      </c>
    </row>
    <row r="13" spans="1:9" s="8" customFormat="1" ht="19.5" customHeight="1">
      <c r="A13" s="29"/>
      <c r="B13" s="59" t="s">
        <v>71</v>
      </c>
      <c r="C13" s="60"/>
      <c r="D13" s="18" t="s">
        <v>111</v>
      </c>
      <c r="E13" s="19" t="s">
        <v>111</v>
      </c>
      <c r="F13" s="19" t="s">
        <v>111</v>
      </c>
      <c r="G13" s="19" t="s">
        <v>100</v>
      </c>
      <c r="H13" s="19" t="s">
        <v>100</v>
      </c>
      <c r="I13" s="19" t="s">
        <v>100</v>
      </c>
    </row>
    <row r="14" spans="1:9" s="8" customFormat="1" ht="19.5" customHeight="1">
      <c r="A14" s="29"/>
      <c r="B14" s="59" t="s">
        <v>72</v>
      </c>
      <c r="C14" s="60"/>
      <c r="D14" s="18">
        <v>1</v>
      </c>
      <c r="E14" s="19" t="s">
        <v>100</v>
      </c>
      <c r="F14" s="19">
        <v>2</v>
      </c>
      <c r="G14" s="19" t="s">
        <v>100</v>
      </c>
      <c r="H14" s="19" t="s">
        <v>100</v>
      </c>
      <c r="I14" s="19" t="s">
        <v>100</v>
      </c>
    </row>
    <row r="15" spans="1:9" s="8" customFormat="1" ht="19.5" customHeight="1">
      <c r="A15" s="29"/>
      <c r="B15" s="59" t="s">
        <v>4</v>
      </c>
      <c r="C15" s="60"/>
      <c r="D15" s="18">
        <v>7</v>
      </c>
      <c r="E15" s="19" t="s">
        <v>111</v>
      </c>
      <c r="F15" s="19">
        <v>6</v>
      </c>
      <c r="G15" s="19" t="s">
        <v>100</v>
      </c>
      <c r="H15" s="19" t="s">
        <v>100</v>
      </c>
      <c r="I15" s="19" t="s">
        <v>100</v>
      </c>
    </row>
    <row r="16" spans="1:9" s="8" customFormat="1" ht="19.5" customHeight="1">
      <c r="A16" s="29"/>
      <c r="B16" s="59" t="s">
        <v>7</v>
      </c>
      <c r="C16" s="60"/>
      <c r="D16" s="18">
        <v>140</v>
      </c>
      <c r="E16" s="19">
        <v>48</v>
      </c>
      <c r="F16" s="19">
        <v>70</v>
      </c>
      <c r="G16" s="19">
        <v>35</v>
      </c>
      <c r="H16" s="19">
        <v>33</v>
      </c>
      <c r="I16" s="19">
        <v>1</v>
      </c>
    </row>
    <row r="17" spans="1:9" s="8" customFormat="1" ht="19.5" customHeight="1">
      <c r="A17" s="29"/>
      <c r="B17" s="59" t="s">
        <v>73</v>
      </c>
      <c r="C17" s="60"/>
      <c r="D17" s="18">
        <v>27</v>
      </c>
      <c r="E17" s="19">
        <v>6</v>
      </c>
      <c r="F17" s="19">
        <v>14</v>
      </c>
      <c r="G17" s="19">
        <v>4</v>
      </c>
      <c r="H17" s="19">
        <v>3</v>
      </c>
      <c r="I17" s="19" t="s">
        <v>100</v>
      </c>
    </row>
    <row r="18" spans="1:9" s="8" customFormat="1" ht="30" customHeight="1">
      <c r="A18" s="29"/>
      <c r="B18" s="59" t="s">
        <v>74</v>
      </c>
      <c r="C18" s="60"/>
      <c r="D18" s="18">
        <f aca="true" t="shared" si="0" ref="D18:I18">SUM(D19:D24)</f>
        <v>3300</v>
      </c>
      <c r="E18" s="19">
        <f t="shared" si="0"/>
        <v>314</v>
      </c>
      <c r="F18" s="19">
        <f t="shared" si="0"/>
        <v>2897</v>
      </c>
      <c r="G18" s="19">
        <f t="shared" si="0"/>
        <v>145</v>
      </c>
      <c r="H18" s="19">
        <f t="shared" si="0"/>
        <v>140</v>
      </c>
      <c r="I18" s="19">
        <f t="shared" si="0"/>
        <v>3</v>
      </c>
    </row>
    <row r="19" spans="1:9" s="8" customFormat="1" ht="19.5" customHeight="1">
      <c r="A19" s="29"/>
      <c r="B19" s="42"/>
      <c r="C19" s="17" t="s">
        <v>75</v>
      </c>
      <c r="D19" s="18">
        <v>1</v>
      </c>
      <c r="E19" s="19" t="s">
        <v>100</v>
      </c>
      <c r="F19" s="19">
        <v>1</v>
      </c>
      <c r="G19" s="19" t="s">
        <v>100</v>
      </c>
      <c r="H19" s="19" t="s">
        <v>100</v>
      </c>
      <c r="I19" s="19" t="s">
        <v>100</v>
      </c>
    </row>
    <row r="20" spans="1:9" s="8" customFormat="1" ht="19.5" customHeight="1">
      <c r="A20" s="29"/>
      <c r="B20" s="42"/>
      <c r="C20" s="17" t="s">
        <v>76</v>
      </c>
      <c r="D20" s="19" t="s">
        <v>100</v>
      </c>
      <c r="E20" s="19" t="s">
        <v>100</v>
      </c>
      <c r="F20" s="19" t="s">
        <v>100</v>
      </c>
      <c r="G20" s="19" t="s">
        <v>100</v>
      </c>
      <c r="H20" s="19" t="s">
        <v>100</v>
      </c>
      <c r="I20" s="19" t="s">
        <v>100</v>
      </c>
    </row>
    <row r="21" spans="1:9" s="8" customFormat="1" ht="19.5" customHeight="1">
      <c r="A21" s="29"/>
      <c r="B21" s="42"/>
      <c r="C21" s="17" t="s">
        <v>77</v>
      </c>
      <c r="D21" s="19" t="s">
        <v>100</v>
      </c>
      <c r="E21" s="19" t="s">
        <v>100</v>
      </c>
      <c r="F21" s="19" t="s">
        <v>100</v>
      </c>
      <c r="G21" s="19" t="s">
        <v>100</v>
      </c>
      <c r="H21" s="19" t="s">
        <v>100</v>
      </c>
      <c r="I21" s="19" t="s">
        <v>100</v>
      </c>
    </row>
    <row r="22" spans="1:9" s="8" customFormat="1" ht="19.5" customHeight="1">
      <c r="A22" s="29"/>
      <c r="B22" s="42"/>
      <c r="C22" s="17" t="s">
        <v>78</v>
      </c>
      <c r="D22" s="19" t="s">
        <v>100</v>
      </c>
      <c r="E22" s="19" t="s">
        <v>100</v>
      </c>
      <c r="F22" s="19" t="s">
        <v>100</v>
      </c>
      <c r="G22" s="19" t="s">
        <v>100</v>
      </c>
      <c r="H22" s="19" t="s">
        <v>100</v>
      </c>
      <c r="I22" s="19" t="s">
        <v>100</v>
      </c>
    </row>
    <row r="23" spans="1:9" s="8" customFormat="1" ht="30" customHeight="1">
      <c r="A23" s="29"/>
      <c r="B23" s="42"/>
      <c r="C23" s="43" t="s">
        <v>79</v>
      </c>
      <c r="D23" s="18">
        <v>3264</v>
      </c>
      <c r="E23" s="19">
        <v>299</v>
      </c>
      <c r="F23" s="19">
        <v>2885</v>
      </c>
      <c r="G23" s="19">
        <v>142</v>
      </c>
      <c r="H23" s="19">
        <v>138</v>
      </c>
      <c r="I23" s="19">
        <v>3</v>
      </c>
    </row>
    <row r="24" spans="1:9" s="8" customFormat="1" ht="30" customHeight="1">
      <c r="A24" s="29"/>
      <c r="B24" s="42"/>
      <c r="C24" s="43" t="s">
        <v>80</v>
      </c>
      <c r="D24" s="18">
        <v>35</v>
      </c>
      <c r="E24" s="19">
        <v>15</v>
      </c>
      <c r="F24" s="19">
        <v>11</v>
      </c>
      <c r="G24" s="19">
        <v>3</v>
      </c>
      <c r="H24" s="19">
        <v>2</v>
      </c>
      <c r="I24" s="19" t="s">
        <v>100</v>
      </c>
    </row>
    <row r="25" spans="1:9" s="8" customFormat="1" ht="19.5" customHeight="1">
      <c r="A25" s="29"/>
      <c r="B25" s="59" t="s">
        <v>9</v>
      </c>
      <c r="C25" s="60"/>
      <c r="D25" s="18">
        <v>437</v>
      </c>
      <c r="E25" s="19">
        <v>211</v>
      </c>
      <c r="F25" s="19">
        <v>189</v>
      </c>
      <c r="G25" s="19">
        <v>167</v>
      </c>
      <c r="H25" s="19">
        <v>163</v>
      </c>
      <c r="I25" s="19">
        <v>5</v>
      </c>
    </row>
    <row r="26" spans="1:9" s="8" customFormat="1" ht="19.5" customHeight="1">
      <c r="A26" s="29"/>
      <c r="B26" s="59" t="s">
        <v>5</v>
      </c>
      <c r="C26" s="60"/>
      <c r="D26" s="18">
        <v>15</v>
      </c>
      <c r="E26" s="19">
        <v>5</v>
      </c>
      <c r="F26" s="19">
        <v>3</v>
      </c>
      <c r="G26" s="19">
        <v>2</v>
      </c>
      <c r="H26" s="19">
        <v>1</v>
      </c>
      <c r="I26" s="19" t="s">
        <v>100</v>
      </c>
    </row>
    <row r="27" spans="1:9" s="8" customFormat="1" ht="19.5" customHeight="1">
      <c r="A27" s="29"/>
      <c r="B27" s="59" t="s">
        <v>10</v>
      </c>
      <c r="C27" s="60"/>
      <c r="D27" s="18">
        <v>79</v>
      </c>
      <c r="E27" s="19">
        <v>47</v>
      </c>
      <c r="F27" s="19">
        <v>31</v>
      </c>
      <c r="G27" s="19">
        <v>2</v>
      </c>
      <c r="H27" s="19">
        <v>2</v>
      </c>
      <c r="I27" s="19" t="s">
        <v>100</v>
      </c>
    </row>
    <row r="28" spans="1:9" s="8" customFormat="1" ht="19.5" customHeight="1">
      <c r="A28" s="29"/>
      <c r="B28" s="59" t="s">
        <v>8</v>
      </c>
      <c r="C28" s="60"/>
      <c r="D28" s="18">
        <v>6</v>
      </c>
      <c r="E28" s="19">
        <v>2</v>
      </c>
      <c r="F28" s="19">
        <v>4</v>
      </c>
      <c r="G28" s="19">
        <v>1</v>
      </c>
      <c r="H28" s="19">
        <v>1</v>
      </c>
      <c r="I28" s="19" t="s">
        <v>100</v>
      </c>
    </row>
    <row r="29" spans="1:9" s="8" customFormat="1" ht="19.5" customHeight="1">
      <c r="A29" s="29"/>
      <c r="B29" s="59" t="s">
        <v>81</v>
      </c>
      <c r="C29" s="60"/>
      <c r="D29" s="18">
        <v>23</v>
      </c>
      <c r="E29" s="19">
        <v>4</v>
      </c>
      <c r="F29" s="19">
        <v>16</v>
      </c>
      <c r="G29" s="19">
        <v>34</v>
      </c>
      <c r="H29" s="19">
        <v>33</v>
      </c>
      <c r="I29" s="19">
        <v>1</v>
      </c>
    </row>
    <row r="30" spans="1:9" s="8" customFormat="1" ht="19.5" customHeight="1">
      <c r="A30" s="41"/>
      <c r="B30" s="59" t="s">
        <v>82</v>
      </c>
      <c r="C30" s="60"/>
      <c r="D30" s="19">
        <v>1</v>
      </c>
      <c r="E30" s="19" t="s">
        <v>111</v>
      </c>
      <c r="F30" s="19">
        <v>1</v>
      </c>
      <c r="G30" s="19">
        <v>1</v>
      </c>
      <c r="H30" s="19">
        <v>1</v>
      </c>
      <c r="I30" s="19" t="s">
        <v>100</v>
      </c>
    </row>
    <row r="31" spans="1:9" s="8" customFormat="1" ht="30" customHeight="1">
      <c r="A31" s="29"/>
      <c r="B31" s="71" t="s">
        <v>115</v>
      </c>
      <c r="C31" s="60"/>
      <c r="D31" s="18">
        <v>2</v>
      </c>
      <c r="E31" s="19">
        <v>1</v>
      </c>
      <c r="F31" s="19">
        <v>1</v>
      </c>
      <c r="G31" s="19">
        <v>1</v>
      </c>
      <c r="H31" s="19">
        <v>1</v>
      </c>
      <c r="I31" s="19" t="s">
        <v>100</v>
      </c>
    </row>
    <row r="32" spans="1:9" s="8" customFormat="1" ht="19.5" customHeight="1">
      <c r="A32" s="29"/>
      <c r="B32" s="59" t="s">
        <v>83</v>
      </c>
      <c r="C32" s="60"/>
      <c r="D32" s="18">
        <v>63</v>
      </c>
      <c r="E32" s="19">
        <v>22</v>
      </c>
      <c r="F32" s="19">
        <v>29</v>
      </c>
      <c r="G32" s="19">
        <v>7</v>
      </c>
      <c r="H32" s="19">
        <v>7</v>
      </c>
      <c r="I32" s="19" t="s">
        <v>100</v>
      </c>
    </row>
    <row r="33" spans="1:9" s="16" customFormat="1" ht="19.5" customHeight="1">
      <c r="A33" s="61" t="s">
        <v>84</v>
      </c>
      <c r="B33" s="61"/>
      <c r="C33" s="62"/>
      <c r="D33" s="14">
        <v>2077</v>
      </c>
      <c r="E33" s="40">
        <v>1297</v>
      </c>
      <c r="F33" s="40">
        <v>293</v>
      </c>
      <c r="G33" s="40">
        <v>146</v>
      </c>
      <c r="H33" s="40">
        <v>121</v>
      </c>
      <c r="I33" s="40">
        <v>23</v>
      </c>
    </row>
    <row r="34" spans="1:9" s="8" customFormat="1" ht="19.5" customHeight="1">
      <c r="A34" s="41"/>
      <c r="B34" s="59" t="s">
        <v>85</v>
      </c>
      <c r="C34" s="60"/>
      <c r="D34" s="18">
        <v>1669</v>
      </c>
      <c r="E34" s="19">
        <v>1114</v>
      </c>
      <c r="F34" s="19">
        <v>189</v>
      </c>
      <c r="G34" s="19">
        <v>142</v>
      </c>
      <c r="H34" s="19">
        <v>117</v>
      </c>
      <c r="I34" s="19">
        <v>23</v>
      </c>
    </row>
    <row r="35" spans="1:9" s="8" customFormat="1" ht="19.5" customHeight="1" thickBot="1">
      <c r="A35" s="30"/>
      <c r="B35" s="69" t="s">
        <v>86</v>
      </c>
      <c r="C35" s="70"/>
      <c r="D35" s="21">
        <v>408</v>
      </c>
      <c r="E35" s="22">
        <v>183</v>
      </c>
      <c r="F35" s="22">
        <v>104</v>
      </c>
      <c r="G35" s="22">
        <v>4</v>
      </c>
      <c r="H35" s="22">
        <v>4</v>
      </c>
      <c r="I35" s="22" t="s">
        <v>100</v>
      </c>
    </row>
    <row r="36" spans="1:9" s="8" customFormat="1" ht="19.5" customHeight="1">
      <c r="A36" s="23"/>
      <c r="B36" s="23"/>
      <c r="C36" s="23"/>
      <c r="I36" s="7" t="s">
        <v>87</v>
      </c>
    </row>
    <row r="37" spans="1:3" s="8" customFormat="1" ht="19.5" customHeight="1">
      <c r="A37" s="23"/>
      <c r="B37" s="23"/>
      <c r="C37" s="23"/>
    </row>
    <row r="38" spans="4:9" ht="19.5" customHeight="1">
      <c r="D38" s="44"/>
      <c r="E38" s="44"/>
      <c r="F38" s="44"/>
      <c r="G38" s="44"/>
      <c r="H38" s="44"/>
      <c r="I38" s="44"/>
    </row>
    <row r="39" ht="19.5" customHeight="1"/>
  </sheetData>
  <sheetProtection/>
  <mergeCells count="27">
    <mergeCell ref="B34:C34"/>
    <mergeCell ref="B35:C35"/>
    <mergeCell ref="A33:C33"/>
    <mergeCell ref="B16:C16"/>
    <mergeCell ref="B17:C17"/>
    <mergeCell ref="B30:C30"/>
    <mergeCell ref="B32:C32"/>
    <mergeCell ref="B18:C18"/>
    <mergeCell ref="B31:C31"/>
    <mergeCell ref="B27:C27"/>
    <mergeCell ref="B29:C29"/>
    <mergeCell ref="B9:C9"/>
    <mergeCell ref="B12:C12"/>
    <mergeCell ref="B14:C14"/>
    <mergeCell ref="B15:C15"/>
    <mergeCell ref="B10:C10"/>
    <mergeCell ref="B26:C26"/>
    <mergeCell ref="B28:C28"/>
    <mergeCell ref="B13:C13"/>
    <mergeCell ref="B25:C25"/>
    <mergeCell ref="D4:F4"/>
    <mergeCell ref="B11:C11"/>
    <mergeCell ref="G4:I4"/>
    <mergeCell ref="A4:C5"/>
    <mergeCell ref="A6:C6"/>
    <mergeCell ref="A7:C7"/>
    <mergeCell ref="B8:C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2015-03-12T04:24:48Z</cp:lastPrinted>
  <dcterms:created xsi:type="dcterms:W3CDTF">2013-01-06T23:57:22Z</dcterms:created>
  <dcterms:modified xsi:type="dcterms:W3CDTF">2015-03-16T00:53:41Z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