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9395" windowHeight="7380"/>
  </bookViews>
  <sheets>
    <sheet name="明細（本部中消防署） " sheetId="1" r:id="rId1"/>
    <sheet name="明細（北消防署） " sheetId="2" r:id="rId2"/>
  </sheets>
  <calcPr calcId="145621"/>
</workbook>
</file>

<file path=xl/calcChain.xml><?xml version="1.0" encoding="utf-8"?>
<calcChain xmlns="http://schemas.openxmlformats.org/spreadsheetml/2006/main">
  <c r="G35" i="2" l="1"/>
  <c r="S23" i="2"/>
  <c r="O35" i="2"/>
  <c r="O35" i="1"/>
  <c r="F35" i="2" l="1"/>
  <c r="E35" i="2"/>
  <c r="D35" i="2"/>
  <c r="B35" i="2"/>
  <c r="Q34" i="2"/>
  <c r="O34" i="2"/>
  <c r="M34" i="2"/>
  <c r="K34" i="2"/>
  <c r="I34" i="2"/>
  <c r="Q33" i="2"/>
  <c r="O33" i="2"/>
  <c r="M33" i="2"/>
  <c r="K33" i="2"/>
  <c r="I33" i="2"/>
  <c r="Q32" i="2"/>
  <c r="O32" i="2"/>
  <c r="M32" i="2"/>
  <c r="K32" i="2"/>
  <c r="I32" i="2"/>
  <c r="Q31" i="2"/>
  <c r="O31" i="2"/>
  <c r="M31" i="2"/>
  <c r="K31" i="2"/>
  <c r="I31" i="2"/>
  <c r="Q30" i="2"/>
  <c r="O30" i="2"/>
  <c r="M30" i="2"/>
  <c r="K30" i="2"/>
  <c r="I30" i="2"/>
  <c r="Q29" i="2"/>
  <c r="O29" i="2"/>
  <c r="M29" i="2"/>
  <c r="K29" i="2"/>
  <c r="I29" i="2"/>
  <c r="Q28" i="2"/>
  <c r="O28" i="2"/>
  <c r="M28" i="2"/>
  <c r="K28" i="2"/>
  <c r="I28" i="2"/>
  <c r="Q27" i="2"/>
  <c r="O27" i="2"/>
  <c r="M27" i="2"/>
  <c r="K27" i="2"/>
  <c r="I27" i="2"/>
  <c r="Q26" i="2"/>
  <c r="O26" i="2"/>
  <c r="M26" i="2"/>
  <c r="K26" i="2"/>
  <c r="I26" i="2"/>
  <c r="Q25" i="2"/>
  <c r="O25" i="2"/>
  <c r="M25" i="2"/>
  <c r="K25" i="2"/>
  <c r="I25" i="2"/>
  <c r="Q24" i="2"/>
  <c r="O24" i="2"/>
  <c r="M24" i="2"/>
  <c r="K24" i="2"/>
  <c r="I24" i="2"/>
  <c r="G24" i="2"/>
  <c r="Q23" i="2"/>
  <c r="O23" i="2"/>
  <c r="M23" i="2"/>
  <c r="K23" i="2"/>
  <c r="I23" i="2"/>
  <c r="G23" i="2"/>
  <c r="G33" i="2" s="1"/>
  <c r="F35" i="1"/>
  <c r="E35" i="1"/>
  <c r="D35" i="1"/>
  <c r="B35" i="1"/>
  <c r="Q34" i="1"/>
  <c r="O34" i="1"/>
  <c r="M34" i="1"/>
  <c r="K34" i="1"/>
  <c r="I34" i="1"/>
  <c r="Q33" i="1"/>
  <c r="O33" i="1"/>
  <c r="M33" i="1"/>
  <c r="K33" i="1"/>
  <c r="I33" i="1"/>
  <c r="Q32" i="1"/>
  <c r="O32" i="1"/>
  <c r="M32" i="1"/>
  <c r="K32" i="1"/>
  <c r="I32" i="1"/>
  <c r="Q31" i="1"/>
  <c r="O31" i="1"/>
  <c r="M31" i="1"/>
  <c r="K31" i="1"/>
  <c r="I31" i="1"/>
  <c r="Q30" i="1"/>
  <c r="O30" i="1"/>
  <c r="M30" i="1"/>
  <c r="K30" i="1"/>
  <c r="I30" i="1"/>
  <c r="Q29" i="1"/>
  <c r="O29" i="1"/>
  <c r="M29" i="1"/>
  <c r="K29" i="1"/>
  <c r="I29" i="1"/>
  <c r="Q28" i="1"/>
  <c r="O28" i="1"/>
  <c r="M28" i="1"/>
  <c r="K28" i="1"/>
  <c r="I28" i="1"/>
  <c r="Q27" i="1"/>
  <c r="O27" i="1"/>
  <c r="M27" i="1"/>
  <c r="K27" i="1"/>
  <c r="I27" i="1"/>
  <c r="Q26" i="1"/>
  <c r="O26" i="1"/>
  <c r="M26" i="1"/>
  <c r="K26" i="1"/>
  <c r="I26" i="1"/>
  <c r="Q25" i="1"/>
  <c r="O25" i="1"/>
  <c r="M25" i="1"/>
  <c r="K25" i="1"/>
  <c r="I25" i="1"/>
  <c r="Q24" i="1"/>
  <c r="O24" i="1"/>
  <c r="M24" i="1"/>
  <c r="K24" i="1"/>
  <c r="I24" i="1"/>
  <c r="Q23" i="1"/>
  <c r="O23" i="1"/>
  <c r="M23" i="1"/>
  <c r="K23" i="1"/>
  <c r="I23" i="1"/>
  <c r="G23" i="1"/>
  <c r="G33" i="1" l="1"/>
  <c r="S33" i="1" s="1"/>
  <c r="S23" i="1"/>
  <c r="G32" i="2"/>
  <c r="S32" i="2" s="1"/>
  <c r="G30" i="2"/>
  <c r="G28" i="1"/>
  <c r="S28" i="1" s="1"/>
  <c r="G24" i="1"/>
  <c r="S24" i="1" s="1"/>
  <c r="G32" i="1"/>
  <c r="G30" i="1"/>
  <c r="S30" i="1" s="1"/>
  <c r="G26" i="1"/>
  <c r="S26" i="1" s="1"/>
  <c r="G34" i="1"/>
  <c r="S34" i="1" s="1"/>
  <c r="M35" i="2"/>
  <c r="S33" i="2"/>
  <c r="K35" i="2"/>
  <c r="I35" i="2"/>
  <c r="S24" i="2"/>
  <c r="G28" i="2"/>
  <c r="S28" i="2" s="1"/>
  <c r="G26" i="2"/>
  <c r="S26" i="2" s="1"/>
  <c r="S30" i="2"/>
  <c r="G34" i="2"/>
  <c r="S34" i="2" s="1"/>
  <c r="S32" i="1"/>
  <c r="M35" i="1"/>
  <c r="K35" i="1"/>
  <c r="I35" i="1"/>
  <c r="G27" i="1"/>
  <c r="S27" i="1" s="1"/>
  <c r="G31" i="1"/>
  <c r="S31" i="1" s="1"/>
  <c r="G27" i="2"/>
  <c r="S27" i="2" s="1"/>
  <c r="G31" i="2"/>
  <c r="S31" i="2" s="1"/>
  <c r="G25" i="1"/>
  <c r="S25" i="1" s="1"/>
  <c r="G29" i="1"/>
  <c r="S29" i="1" s="1"/>
  <c r="G25" i="2"/>
  <c r="S25" i="2" s="1"/>
  <c r="G29" i="2"/>
  <c r="S29" i="2" s="1"/>
  <c r="G35" i="1" l="1"/>
  <c r="S35" i="2"/>
  <c r="S35" i="1"/>
</calcChain>
</file>

<file path=xl/sharedStrings.xml><?xml version="1.0" encoding="utf-8"?>
<sst xmlns="http://schemas.openxmlformats.org/spreadsheetml/2006/main" count="149" uniqueCount="81">
  <si>
    <t>入　札　金　額　明　細　書</t>
    <rPh sb="0" eb="1">
      <t>イリ</t>
    </rPh>
    <rPh sb="2" eb="3">
      <t>サツ</t>
    </rPh>
    <rPh sb="4" eb="5">
      <t>キン</t>
    </rPh>
    <rPh sb="6" eb="7">
      <t>ガク</t>
    </rPh>
    <rPh sb="8" eb="9">
      <t>メイ</t>
    </rPh>
    <rPh sb="10" eb="11">
      <t>ホソ</t>
    </rPh>
    <rPh sb="12" eb="13">
      <t>ショ</t>
    </rPh>
    <phoneticPr fontId="3"/>
  </si>
  <si>
    <t>件名</t>
    <rPh sb="0" eb="2">
      <t>ケンメイ</t>
    </rPh>
    <phoneticPr fontId="3"/>
  </si>
  <si>
    <t>四日市市消防本部中消防署及び四日市市北消防署で使用する電気（四日市市消防本部中消防署）</t>
    <rPh sb="0" eb="3">
      <t>ヨッカイチ</t>
    </rPh>
    <rPh sb="3" eb="4">
      <t>シ</t>
    </rPh>
    <rPh sb="4" eb="6">
      <t>ショウボウ</t>
    </rPh>
    <rPh sb="6" eb="8">
      <t>ホンブ</t>
    </rPh>
    <rPh sb="8" eb="9">
      <t>ナカ</t>
    </rPh>
    <rPh sb="9" eb="12">
      <t>ショウボウショ</t>
    </rPh>
    <rPh sb="12" eb="13">
      <t>オヨ</t>
    </rPh>
    <rPh sb="14" eb="18">
      <t>ヨッカイチシ</t>
    </rPh>
    <rPh sb="18" eb="19">
      <t>キタ</t>
    </rPh>
    <rPh sb="19" eb="22">
      <t>ショウボウショ</t>
    </rPh>
    <rPh sb="23" eb="25">
      <t>シヨウ</t>
    </rPh>
    <rPh sb="27" eb="29">
      <t>デンキ</t>
    </rPh>
    <rPh sb="30" eb="34">
      <t>ヨッカイチシ</t>
    </rPh>
    <rPh sb="34" eb="36">
      <t>ショウボウ</t>
    </rPh>
    <rPh sb="36" eb="38">
      <t>ホンブ</t>
    </rPh>
    <rPh sb="38" eb="39">
      <t>ナカ</t>
    </rPh>
    <rPh sb="39" eb="41">
      <t>ショウボウ</t>
    </rPh>
    <rPh sb="41" eb="42">
      <t>ショ</t>
    </rPh>
    <phoneticPr fontId="3"/>
  </si>
  <si>
    <t>入札者</t>
    <rPh sb="0" eb="3">
      <t>ニュウサツシャ</t>
    </rPh>
    <phoneticPr fontId="3"/>
  </si>
  <si>
    <t>各料金単価</t>
    <rPh sb="0" eb="3">
      <t>カクリョウキン</t>
    </rPh>
    <rPh sb="3" eb="5">
      <t>タンカ</t>
    </rPh>
    <phoneticPr fontId="3"/>
  </si>
  <si>
    <t>単位</t>
    <rPh sb="0" eb="2">
      <t>タンイ</t>
    </rPh>
    <phoneticPr fontId="3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</si>
  <si>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3"/>
  </si>
  <si>
    <t>契約電力</t>
    <rPh sb="0" eb="2">
      <t>ケイヤク</t>
    </rPh>
    <rPh sb="2" eb="4">
      <t>デンリョク</t>
    </rPh>
    <phoneticPr fontId="3"/>
  </si>
  <si>
    <t>常時</t>
    <rPh sb="0" eb="2">
      <t>ジョウジ</t>
    </rPh>
    <phoneticPr fontId="3"/>
  </si>
  <si>
    <t>kW</t>
    <phoneticPr fontId="3"/>
  </si>
  <si>
    <t xml:space="preserve"> 　　　　　　　　　　　　　　　　　　　　　　　　　　　　　　　　　　　　　　　　　　　　　　　　　　　　　※１　「夏季」は７月１日から９月３０日までの期間とする。その他季は夏季                            
         以外の期間とする。　　　　　　　　　　
　　　  「重負荷時間」は,夏季の午前１０時から午後５時までの時間とする。</t>
    <rPh sb="58" eb="60">
      <t>カキ</t>
    </rPh>
    <rPh sb="63" eb="64">
      <t>ガツ</t>
    </rPh>
    <rPh sb="65" eb="66">
      <t>ヒ</t>
    </rPh>
    <rPh sb="69" eb="70">
      <t>ガツ</t>
    </rPh>
    <rPh sb="72" eb="73">
      <t>ヒ</t>
    </rPh>
    <rPh sb="76" eb="78">
      <t>キカン</t>
    </rPh>
    <rPh sb="84" eb="85">
      <t>タ</t>
    </rPh>
    <rPh sb="153" eb="154">
      <t>オモ</t>
    </rPh>
    <rPh sb="154" eb="156">
      <t>フカ</t>
    </rPh>
    <rPh sb="156" eb="158">
      <t>ジカン</t>
    </rPh>
    <rPh sb="161" eb="162">
      <t>ナツ</t>
    </rPh>
    <rPh sb="164" eb="166">
      <t>ゴゼン</t>
    </rPh>
    <rPh sb="168" eb="169">
      <t>ジ</t>
    </rPh>
    <rPh sb="171" eb="173">
      <t>ゴゴ</t>
    </rPh>
    <rPh sb="174" eb="175">
      <t>ジ</t>
    </rPh>
    <rPh sb="178" eb="180">
      <t>ジカン</t>
    </rPh>
    <phoneticPr fontId="3"/>
  </si>
  <si>
    <t>予備電力</t>
    <rPh sb="0" eb="2">
      <t>ヨビ</t>
    </rPh>
    <rPh sb="2" eb="4">
      <t>デンリョク</t>
    </rPh>
    <phoneticPr fontId="3"/>
  </si>
  <si>
    <t>基本料金</t>
    <rPh sb="0" eb="2">
      <t>キホン</t>
    </rPh>
    <rPh sb="2" eb="4">
      <t>リョウキン</t>
    </rPh>
    <phoneticPr fontId="3"/>
  </si>
  <si>
    <t>円/kW・月</t>
    <rPh sb="0" eb="1">
      <t>エン</t>
    </rPh>
    <rPh sb="5" eb="6">
      <t>ツキ</t>
    </rPh>
    <phoneticPr fontId="3"/>
  </si>
  <si>
    <t xml:space="preserve"> 　      「昼間時間」は、午前８時から午後１０時までの時間とする。　　　　　　　　　　　
　　 　 ただし、重負荷時間を除く。
　　　　 「夜間時間」は、重負荷時間および昼間時間以外の時間とする。</t>
    <rPh sb="9" eb="11">
      <t>チュウカン</t>
    </rPh>
    <rPh sb="11" eb="13">
      <t>ジカン</t>
    </rPh>
    <rPh sb="16" eb="18">
      <t>ゴゼン</t>
    </rPh>
    <rPh sb="19" eb="20">
      <t>ジ</t>
    </rPh>
    <rPh sb="22" eb="24">
      <t>ゴゴ</t>
    </rPh>
    <rPh sb="26" eb="27">
      <t>ジ</t>
    </rPh>
    <rPh sb="30" eb="32">
      <t>ジカン</t>
    </rPh>
    <rPh sb="57" eb="58">
      <t>ジュウ</t>
    </rPh>
    <rPh sb="58" eb="60">
      <t>フカ</t>
    </rPh>
    <rPh sb="60" eb="62">
      <t>ジカン</t>
    </rPh>
    <rPh sb="63" eb="64">
      <t>ノゾ</t>
    </rPh>
    <rPh sb="73" eb="75">
      <t>ヤカン</t>
    </rPh>
    <rPh sb="75" eb="77">
      <t>ジカン</t>
    </rPh>
    <rPh sb="80" eb="81">
      <t>オモ</t>
    </rPh>
    <rPh sb="81" eb="83">
      <t>フカ</t>
    </rPh>
    <rPh sb="83" eb="85">
      <t>ジカン</t>
    </rPh>
    <rPh sb="88" eb="89">
      <t>ヒル</t>
    </rPh>
    <rPh sb="89" eb="90">
      <t>カン</t>
    </rPh>
    <rPh sb="90" eb="92">
      <t>ジカン</t>
    </rPh>
    <rPh sb="92" eb="94">
      <t>イガイ</t>
    </rPh>
    <rPh sb="95" eb="97">
      <t>ジカン</t>
    </rPh>
    <phoneticPr fontId="3"/>
  </si>
  <si>
    <t>電力量料金</t>
    <rPh sb="0" eb="3">
      <t>デンリョクリョウ</t>
    </rPh>
    <rPh sb="3" eb="5">
      <t>リョウキン</t>
    </rPh>
    <phoneticPr fontId="3"/>
  </si>
  <si>
    <t>重負荷時間</t>
    <rPh sb="0" eb="1">
      <t>ジュウ</t>
    </rPh>
    <rPh sb="1" eb="3">
      <t>フカ</t>
    </rPh>
    <rPh sb="3" eb="5">
      <t>ジカン</t>
    </rPh>
    <phoneticPr fontId="3"/>
  </si>
  <si>
    <t>円/kWh</t>
    <rPh sb="0" eb="1">
      <t>エン</t>
    </rPh>
    <phoneticPr fontId="3"/>
  </si>
  <si>
    <t>昼間時間</t>
    <rPh sb="0" eb="1">
      <t>ヒル</t>
    </rPh>
    <rPh sb="1" eb="2">
      <t>カン</t>
    </rPh>
    <rPh sb="2" eb="4">
      <t>ジカン</t>
    </rPh>
    <phoneticPr fontId="3"/>
  </si>
  <si>
    <t xml:space="preserve">         休日等（日曜日、祝日、１月２日、１月３日、４月３０日、５月１日、
          ５月２日 １２月３０日及び１２月３１日）は,終日夜間時間の料金を 
         適用する。</t>
    <phoneticPr fontId="3"/>
  </si>
  <si>
    <t>夜間時間</t>
    <rPh sb="0" eb="2">
      <t>ヤカン</t>
    </rPh>
    <rPh sb="2" eb="4">
      <t>ジカン</t>
    </rPh>
    <phoneticPr fontId="3"/>
  </si>
  <si>
    <t>燃料費調整単価…※１</t>
    <rPh sb="0" eb="3">
      <t>ネンリョウヒ</t>
    </rPh>
    <rPh sb="3" eb="5">
      <t>チョウセイ</t>
    </rPh>
    <rPh sb="5" eb="7">
      <t>タンカ</t>
    </rPh>
    <phoneticPr fontId="3"/>
  </si>
  <si>
    <t>　　　　　　　　　　　　　　　　　　　　　　　　　　　　　　　　　　　　　　　　　　　　　　　　　　　　　※２　「燃料費調整単価」は、管轄する電力会社の
　　　　　算出する平成２８年8月のものとする。</t>
    <rPh sb="57" eb="60">
      <t>ネンリョウヒ</t>
    </rPh>
    <rPh sb="60" eb="62">
      <t>チョウセイ</t>
    </rPh>
    <rPh sb="62" eb="64">
      <t>タンカ</t>
    </rPh>
    <rPh sb="67" eb="69">
      <t>カンカツ</t>
    </rPh>
    <rPh sb="71" eb="73">
      <t>デンリョク</t>
    </rPh>
    <rPh sb="73" eb="75">
      <t>ガイシャ</t>
    </rPh>
    <rPh sb="82" eb="84">
      <t>サンシュツ</t>
    </rPh>
    <rPh sb="86" eb="88">
      <t>ヘイセイ</t>
    </rPh>
    <rPh sb="90" eb="91">
      <t>ネン</t>
    </rPh>
    <rPh sb="92" eb="93">
      <t>ガツ</t>
    </rPh>
    <phoneticPr fontId="3"/>
  </si>
  <si>
    <t>再生可能エネルギー発電促進賦課金…※３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phoneticPr fontId="3"/>
  </si>
  <si>
    <t xml:space="preserve">※３　「再生可能エネルギー発電促進賦課金」は、管轄する
          電力会社の算出する平成２８年5月のものとする。                                                   </t>
    <rPh sb="4" eb="6">
      <t>サイセイ</t>
    </rPh>
    <rPh sb="6" eb="8">
      <t>カノウ</t>
    </rPh>
    <rPh sb="13" eb="15">
      <t>ハツデン</t>
    </rPh>
    <rPh sb="15" eb="17">
      <t>ソクシン</t>
    </rPh>
    <rPh sb="17" eb="20">
      <t>フカキン</t>
    </rPh>
    <rPh sb="23" eb="25">
      <t>カンカツ</t>
    </rPh>
    <rPh sb="38" eb="40">
      <t>デンリョク</t>
    </rPh>
    <rPh sb="40" eb="42">
      <t>ガイシャ</t>
    </rPh>
    <rPh sb="43" eb="45">
      <t>サンシュツ</t>
    </rPh>
    <rPh sb="47" eb="49">
      <t>ヘイセイ</t>
    </rPh>
    <rPh sb="51" eb="52">
      <t>ネン</t>
    </rPh>
    <phoneticPr fontId="3"/>
  </si>
  <si>
    <t>　</t>
    <phoneticPr fontId="3"/>
  </si>
  <si>
    <t>各 月 電 気 料 金</t>
    <rPh sb="0" eb="1">
      <t>オノオノ</t>
    </rPh>
    <rPh sb="2" eb="3">
      <t>ツキ</t>
    </rPh>
    <rPh sb="4" eb="5">
      <t>デン</t>
    </rPh>
    <rPh sb="6" eb="7">
      <t>キ</t>
    </rPh>
    <rPh sb="8" eb="9">
      <t>リョウ</t>
    </rPh>
    <rPh sb="10" eb="11">
      <t>キン</t>
    </rPh>
    <phoneticPr fontId="3"/>
  </si>
  <si>
    <t>※力率は各月すべて１００％</t>
    <rPh sb="1" eb="3">
      <t>リキリツ</t>
    </rPh>
    <rPh sb="4" eb="5">
      <t>カク</t>
    </rPh>
    <rPh sb="5" eb="6">
      <t>ツキ</t>
    </rPh>
    <phoneticPr fontId="3"/>
  </si>
  <si>
    <t>単位：円</t>
    <rPh sb="0" eb="2">
      <t>タンイ</t>
    </rPh>
    <rPh sb="3" eb="4">
      <t>エン</t>
    </rPh>
    <phoneticPr fontId="3"/>
  </si>
  <si>
    <t>月</t>
    <rPh sb="0" eb="1">
      <t>ツキ</t>
    </rPh>
    <phoneticPr fontId="3"/>
  </si>
  <si>
    <t>使用電力量</t>
    <rPh sb="0" eb="2">
      <t>シヨウ</t>
    </rPh>
    <rPh sb="2" eb="5">
      <t>デンリョクリョウ</t>
    </rPh>
    <phoneticPr fontId="3"/>
  </si>
  <si>
    <t>各使用時間</t>
    <rPh sb="0" eb="1">
      <t>カク</t>
    </rPh>
    <rPh sb="1" eb="3">
      <t>シヨウ</t>
    </rPh>
    <rPh sb="3" eb="5">
      <t>ジカン</t>
    </rPh>
    <phoneticPr fontId="3"/>
  </si>
  <si>
    <t>基本料金</t>
    <phoneticPr fontId="3"/>
  </si>
  <si>
    <t>燃料費
調整金</t>
    <rPh sb="0" eb="3">
      <t>ネンリョウヒ</t>
    </rPh>
    <rPh sb="4" eb="6">
      <t>チョウセイ</t>
    </rPh>
    <rPh sb="6" eb="7">
      <t>カネ</t>
    </rPh>
    <phoneticPr fontId="3"/>
  </si>
  <si>
    <t>再生可能エネルギー発電促進賦課金</t>
    <rPh sb="0" eb="2">
      <t>サイセイ</t>
    </rPh>
    <rPh sb="2" eb="4">
      <t>カノウ</t>
    </rPh>
    <rPh sb="9" eb="11">
      <t>ハツデン</t>
    </rPh>
    <rPh sb="11" eb="13">
      <t>ソクシン</t>
    </rPh>
    <rPh sb="13" eb="15">
      <t>フカ</t>
    </rPh>
    <rPh sb="15" eb="16">
      <t>キン</t>
    </rPh>
    <phoneticPr fontId="3"/>
  </si>
  <si>
    <t>月合計
（円未満切捨）</t>
    <rPh sb="0" eb="1">
      <t>ツキ</t>
    </rPh>
    <rPh sb="1" eb="3">
      <t>ゴウケイ</t>
    </rPh>
    <rPh sb="5" eb="6">
      <t>エン</t>
    </rPh>
    <rPh sb="6" eb="8">
      <t>ミマン</t>
    </rPh>
    <rPh sb="8" eb="9">
      <t>キ</t>
    </rPh>
    <rPh sb="9" eb="10">
      <t>ス</t>
    </rPh>
    <phoneticPr fontId="3"/>
  </si>
  <si>
    <t>（kWh）</t>
    <phoneticPr fontId="3"/>
  </si>
  <si>
    <t>重負荷</t>
    <rPh sb="0" eb="1">
      <t>ジュウ</t>
    </rPh>
    <rPh sb="1" eb="3">
      <t>フカ</t>
    </rPh>
    <phoneticPr fontId="3"/>
  </si>
  <si>
    <t>昼間</t>
    <rPh sb="0" eb="1">
      <t>ヒル</t>
    </rPh>
    <phoneticPr fontId="3"/>
  </si>
  <si>
    <t>夜間</t>
    <rPh sb="0" eb="1">
      <t>ヨル</t>
    </rPh>
    <rPh sb="1" eb="2">
      <t>カン</t>
    </rPh>
    <phoneticPr fontId="3"/>
  </si>
  <si>
    <t>常時</t>
    <phoneticPr fontId="3"/>
  </si>
  <si>
    <t>昼間</t>
    <rPh sb="0" eb="2">
      <t>チュウカン</t>
    </rPh>
    <phoneticPr fontId="3"/>
  </si>
  <si>
    <t>夜間</t>
    <rPh sb="0" eb="2">
      <t>ヤカン</t>
    </rPh>
    <phoneticPr fontId="3"/>
  </si>
  <si>
    <t>2</t>
    <phoneticPr fontId="3"/>
  </si>
  <si>
    <t>3</t>
    <phoneticPr fontId="3"/>
  </si>
  <si>
    <t>4</t>
  </si>
  <si>
    <t>5</t>
  </si>
  <si>
    <t>6</t>
  </si>
  <si>
    <t>7</t>
    <phoneticPr fontId="3"/>
  </si>
  <si>
    <t>8</t>
  </si>
  <si>
    <t>9</t>
  </si>
  <si>
    <t>10</t>
    <phoneticPr fontId="3"/>
  </si>
  <si>
    <t>11</t>
    <phoneticPr fontId="3"/>
  </si>
  <si>
    <t>12</t>
    <phoneticPr fontId="3"/>
  </si>
  <si>
    <t>小計</t>
    <rPh sb="0" eb="2">
      <t>ショウケイ</t>
    </rPh>
    <phoneticPr fontId="3"/>
  </si>
  <si>
    <t>年合計</t>
    <rPh sb="0" eb="1">
      <t>ネン</t>
    </rPh>
    <rPh sb="1" eb="3">
      <t>ゴウケイ</t>
    </rPh>
    <phoneticPr fontId="3"/>
  </si>
  <si>
    <r>
      <t>各料金計算式</t>
    </r>
    <r>
      <rPr>
        <b/>
        <sz val="11"/>
        <color indexed="12"/>
        <rFont val="ＭＳ Ｐゴシック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3"/>
  </si>
  <si>
    <t>基本料金（常時）</t>
    <rPh sb="0" eb="2">
      <t>キホン</t>
    </rPh>
    <rPh sb="2" eb="4">
      <t>リョウキン</t>
    </rPh>
    <rPh sb="5" eb="7">
      <t>ジョウジ</t>
    </rPh>
    <phoneticPr fontId="3"/>
  </si>
  <si>
    <t>（例）…契約電力（常時）×基本料金単価（常時）×（185-100（力率％））/100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33" eb="34">
      <t>リキ</t>
    </rPh>
    <rPh sb="34" eb="35">
      <t>リツ</t>
    </rPh>
    <phoneticPr fontId="3"/>
  </si>
  <si>
    <t>基本料金（託送料）</t>
    <rPh sb="0" eb="2">
      <t>キホン</t>
    </rPh>
    <rPh sb="2" eb="4">
      <t>リョウキン</t>
    </rPh>
    <rPh sb="5" eb="8">
      <t>タクソウリョウ</t>
    </rPh>
    <phoneticPr fontId="3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</si>
  <si>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3"/>
  </si>
  <si>
    <t>基本料金（予備電力）</t>
    <rPh sb="0" eb="2">
      <t>キホン</t>
    </rPh>
    <rPh sb="2" eb="4">
      <t>リョウキン</t>
    </rPh>
    <rPh sb="5" eb="7">
      <t>ヨビ</t>
    </rPh>
    <rPh sb="7" eb="9">
      <t>デンリョク</t>
    </rPh>
    <phoneticPr fontId="3"/>
  </si>
  <si>
    <t>（例）…契約電力（予備電力）×基本料金単価（予備電力）</t>
    <rPh sb="1" eb="2">
      <t>レイ</t>
    </rPh>
    <rPh sb="4" eb="6">
      <t>ケイヤク</t>
    </rPh>
    <rPh sb="6" eb="8">
      <t>デンリョク</t>
    </rPh>
    <rPh sb="9" eb="11">
      <t>ヨビ</t>
    </rPh>
    <rPh sb="11" eb="13">
      <t>デンリョク</t>
    </rPh>
    <rPh sb="15" eb="17">
      <t>キホン</t>
    </rPh>
    <rPh sb="17" eb="19">
      <t>リョウキン</t>
    </rPh>
    <rPh sb="19" eb="21">
      <t>タンカ</t>
    </rPh>
    <rPh sb="22" eb="24">
      <t>ヨビ</t>
    </rPh>
    <rPh sb="24" eb="26">
      <t>デンリョク</t>
    </rPh>
    <phoneticPr fontId="3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</si>
  <si>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3"/>
  </si>
  <si>
    <t>燃料費調整金</t>
    <rPh sb="0" eb="2">
      <t>ネンリョウ</t>
    </rPh>
    <rPh sb="2" eb="3">
      <t>ヒ</t>
    </rPh>
    <rPh sb="3" eb="5">
      <t>チョウセイ</t>
    </rPh>
    <rPh sb="5" eb="6">
      <t>カネ</t>
    </rPh>
    <phoneticPr fontId="3"/>
  </si>
  <si>
    <t>（例）…使用電力量×燃料費調整単価</t>
    <rPh sb="1" eb="2">
      <t>レイ</t>
    </rPh>
    <rPh sb="4" eb="6">
      <t>シヨウ</t>
    </rPh>
    <rPh sb="6" eb="9">
      <t>デンリョクリョウ</t>
    </rPh>
    <rPh sb="10" eb="13">
      <t>ネンリョウヒ</t>
    </rPh>
    <rPh sb="13" eb="15">
      <t>チョウセイ</t>
    </rPh>
    <rPh sb="15" eb="17">
      <t>タンカ</t>
    </rPh>
    <phoneticPr fontId="3"/>
  </si>
  <si>
    <t>（例）…使用電力量×再生可能エネルギー発電促進賦課金単価</t>
    <rPh sb="1" eb="2">
      <t>レイ</t>
    </rPh>
    <rPh sb="4" eb="6">
      <t>シヨウ</t>
    </rPh>
    <rPh sb="6" eb="9">
      <t>デンリョクリョウ</t>
    </rPh>
    <rPh sb="10" eb="12">
      <t>サイセイ</t>
    </rPh>
    <rPh sb="12" eb="14">
      <t>カノウ</t>
    </rPh>
    <rPh sb="19" eb="21">
      <t>ハツデン</t>
    </rPh>
    <rPh sb="21" eb="23">
      <t>ソクシン</t>
    </rPh>
    <rPh sb="23" eb="25">
      <t>フカ</t>
    </rPh>
    <rPh sb="25" eb="26">
      <t>キン</t>
    </rPh>
    <rPh sb="26" eb="28">
      <t>タンカ</t>
    </rPh>
    <phoneticPr fontId="3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</si>
  <si>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3"/>
  </si>
  <si>
    <t>注意②　入札書に添付する明細書は、この様式もしくはこれに沿ったものとします。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3"/>
  </si>
  <si>
    <t>四日市市消防本部中消防署及び四日市市北消防署で使用する電気（四日市市北消防署）</t>
    <rPh sb="0" eb="3">
      <t>ヨッカイチ</t>
    </rPh>
    <rPh sb="3" eb="4">
      <t>シ</t>
    </rPh>
    <rPh sb="4" eb="6">
      <t>ショウボウ</t>
    </rPh>
    <rPh sb="6" eb="8">
      <t>ホンブ</t>
    </rPh>
    <rPh sb="8" eb="9">
      <t>ナカ</t>
    </rPh>
    <rPh sb="9" eb="12">
      <t>ショウボウショ</t>
    </rPh>
    <rPh sb="12" eb="13">
      <t>オヨ</t>
    </rPh>
    <rPh sb="14" eb="18">
      <t>ヨッカイチシ</t>
    </rPh>
    <rPh sb="18" eb="19">
      <t>キタ</t>
    </rPh>
    <rPh sb="19" eb="21">
      <t>ショウボウ</t>
    </rPh>
    <rPh sb="21" eb="22">
      <t>ショ</t>
    </rPh>
    <rPh sb="23" eb="25">
      <t>シヨウ</t>
    </rPh>
    <rPh sb="27" eb="29">
      <t>デンキ</t>
    </rPh>
    <rPh sb="30" eb="34">
      <t>ヨッカイチシ</t>
    </rPh>
    <rPh sb="34" eb="35">
      <t>キタ</t>
    </rPh>
    <rPh sb="35" eb="38">
      <t>ショウボウショ</t>
    </rPh>
    <phoneticPr fontId="3"/>
  </si>
  <si>
    <t>kW</t>
    <phoneticPr fontId="3"/>
  </si>
  <si>
    <t xml:space="preserve"> 　      「昼間時間」は、午前８時から午後１０時までの時間とする。　　　　　　　　　　　
　　 　　 ただし、重負荷時間を除く。
　　　   「夜間時間」は、重負荷時間および昼間時間以外の時間とする。</t>
    <rPh sb="9" eb="11">
      <t>チュウカン</t>
    </rPh>
    <rPh sb="11" eb="13">
      <t>ジカン</t>
    </rPh>
    <rPh sb="16" eb="18">
      <t>ゴゼン</t>
    </rPh>
    <rPh sb="19" eb="20">
      <t>ジ</t>
    </rPh>
    <rPh sb="22" eb="24">
      <t>ゴゴ</t>
    </rPh>
    <rPh sb="26" eb="27">
      <t>ジ</t>
    </rPh>
    <rPh sb="30" eb="32">
      <t>ジカン</t>
    </rPh>
    <rPh sb="58" eb="59">
      <t>ジュウ</t>
    </rPh>
    <rPh sb="59" eb="61">
      <t>フカ</t>
    </rPh>
    <rPh sb="61" eb="63">
      <t>ジカン</t>
    </rPh>
    <rPh sb="64" eb="65">
      <t>ノゾ</t>
    </rPh>
    <rPh sb="75" eb="77">
      <t>ヤカン</t>
    </rPh>
    <rPh sb="77" eb="79">
      <t>ジカン</t>
    </rPh>
    <rPh sb="82" eb="83">
      <t>オモ</t>
    </rPh>
    <rPh sb="83" eb="85">
      <t>フカ</t>
    </rPh>
    <rPh sb="85" eb="87">
      <t>ジカン</t>
    </rPh>
    <rPh sb="90" eb="91">
      <t>ヒル</t>
    </rPh>
    <rPh sb="91" eb="92">
      <t>カン</t>
    </rPh>
    <rPh sb="92" eb="94">
      <t>ジカン</t>
    </rPh>
    <rPh sb="94" eb="96">
      <t>イガイ</t>
    </rPh>
    <rPh sb="97" eb="99">
      <t>ジカン</t>
    </rPh>
    <phoneticPr fontId="3"/>
  </si>
  <si>
    <t xml:space="preserve">         休日等（日曜日、祝日、１月２日、１月３日、４月３０日、５月１日、
          ５月２日 １２月３０日及び１２月３１日）は,終日夜間時間の料金を 
         適用する。</t>
    <phoneticPr fontId="3"/>
  </si>
  <si>
    <t>常時</t>
    <phoneticPr fontId="3"/>
  </si>
  <si>
    <t>2</t>
    <phoneticPr fontId="3"/>
  </si>
  <si>
    <t>3</t>
    <phoneticPr fontId="3"/>
  </si>
  <si>
    <t>7</t>
    <phoneticPr fontId="3"/>
  </si>
  <si>
    <t>11</t>
    <phoneticPr fontId="3"/>
  </si>
  <si>
    <t>12</t>
    <phoneticPr fontId="3"/>
  </si>
  <si>
    <t>29/1</t>
    <phoneticPr fontId="3"/>
  </si>
  <si>
    <t>29/1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</si>
</sst>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_ ;[Red]\-#,##0.00\ "/>
    <numFmt numFmtId="178" formatCode="#,##0.0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3" borderId="5" xfId="0" applyFill="1" applyBorder="1">
      <alignment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2" borderId="1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Border="1">
      <alignment vertical="center"/>
    </xf>
    <xf numFmtId="38" fontId="9" fillId="0" borderId="0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 shrinkToFit="1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wrapText="1"/>
    </xf>
    <xf numFmtId="176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vertical="center" shrinkToFit="1"/>
    </xf>
    <xf numFmtId="0" fontId="5" fillId="0" borderId="3" xfId="0" applyNumberFormat="1" applyFont="1" applyBorder="1" applyAlignment="1">
      <alignment vertical="center" shrinkToFit="1"/>
    </xf>
    <xf numFmtId="0" fontId="0" fillId="0" borderId="3" xfId="0" applyNumberFormat="1" applyBorder="1" applyAlignment="1">
      <alignment vertical="center" shrinkToFit="1"/>
    </xf>
    <xf numFmtId="0" fontId="0" fillId="0" borderId="4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2" xfId="0" applyFill="1" applyBorder="1" applyAlignment="1">
      <alignment vertical="center" shrinkToFit="1"/>
    </xf>
    <xf numFmtId="177" fontId="0" fillId="0" borderId="11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177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8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vertical="center"/>
    </xf>
    <xf numFmtId="178" fontId="7" fillId="0" borderId="1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8" fontId="7" fillId="0" borderId="2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9" xfId="0" applyNumberFormat="1" applyFont="1" applyBorder="1" applyAlignment="1">
      <alignment horizontal="center" vertical="center" shrinkToFit="1"/>
    </xf>
    <xf numFmtId="178" fontId="7" fillId="0" borderId="5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vertical="center"/>
    </xf>
    <xf numFmtId="178" fontId="8" fillId="0" borderId="0" xfId="0" applyNumberFormat="1" applyFont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shrinkToFit="1"/>
    </xf>
    <xf numFmtId="178" fontId="1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topLeftCell="A10" zoomScaleNormal="100" workbookViewId="0">
      <selection activeCell="X16" sqref="X16"/>
    </sheetView>
  </sheetViews>
  <sheetFormatPr defaultColWidth="5.625" defaultRowHeight="13.5"/>
  <cols>
    <col min="1" max="1" width="5.625" customWidth="1"/>
    <col min="2" max="2" width="4.625" customWidth="1"/>
    <col min="3" max="3" width="5" customWidth="1"/>
    <col min="4" max="4" width="7" customWidth="1"/>
    <col min="5" max="5" width="7.25" customWidth="1"/>
    <col min="6" max="6" width="7" customWidth="1"/>
    <col min="7" max="7" width="5.625" customWidth="1"/>
    <col min="8" max="8" width="5" customWidth="1"/>
    <col min="9" max="9" width="5.625" customWidth="1"/>
    <col min="10" max="10" width="3.875" customWidth="1"/>
    <col min="11" max="11" width="4.5" customWidth="1"/>
    <col min="12" max="12" width="4.75" customWidth="1"/>
    <col min="13" max="13" width="4.625" customWidth="1"/>
    <col min="14" max="14" width="4.875" customWidth="1"/>
    <col min="15" max="20" width="5.375" customWidth="1"/>
    <col min="23" max="23" width="7.5" bestFit="1" customWidth="1"/>
  </cols>
  <sheetData>
    <row r="1" spans="1:23" ht="27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3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ht="27" customHeight="1">
      <c r="A3" s="31" t="s">
        <v>1</v>
      </c>
      <c r="B3" s="31"/>
      <c r="C3" s="32" t="s">
        <v>2</v>
      </c>
      <c r="D3" s="33"/>
      <c r="E3" s="33"/>
      <c r="F3" s="34"/>
      <c r="G3" s="34"/>
      <c r="H3" s="34"/>
      <c r="I3" s="34"/>
      <c r="J3" s="34"/>
      <c r="K3" s="34"/>
      <c r="L3" s="34"/>
      <c r="M3" s="34"/>
      <c r="N3" s="34"/>
      <c r="O3" s="35"/>
    </row>
    <row r="5" spans="1:23" ht="27" customHeight="1">
      <c r="A5" s="31" t="s">
        <v>3</v>
      </c>
      <c r="B5" s="31"/>
      <c r="C5" s="36"/>
      <c r="D5" s="36"/>
      <c r="E5" s="36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23" ht="18.75">
      <c r="A6" s="2"/>
    </row>
    <row r="7" spans="1:23" ht="14.25" thickBot="1">
      <c r="L7" s="3"/>
    </row>
    <row r="8" spans="1:23" ht="18" customHeight="1" thickBot="1">
      <c r="A8" s="38" t="s">
        <v>4</v>
      </c>
      <c r="B8" s="38"/>
      <c r="J8" s="26" t="s">
        <v>5</v>
      </c>
      <c r="K8" s="26"/>
      <c r="M8" s="4"/>
      <c r="N8" t="s">
        <v>6</v>
      </c>
    </row>
    <row r="9" spans="1:23" ht="18" customHeight="1">
      <c r="A9" s="22" t="s">
        <v>7</v>
      </c>
      <c r="B9" s="22"/>
      <c r="C9" s="23" t="s">
        <v>8</v>
      </c>
      <c r="D9" s="23"/>
      <c r="E9" s="23"/>
      <c r="F9" s="23"/>
      <c r="G9" s="24"/>
      <c r="H9" s="25">
        <v>185</v>
      </c>
      <c r="I9" s="25"/>
      <c r="J9" s="26" t="s">
        <v>9</v>
      </c>
      <c r="K9" s="26"/>
      <c r="L9" s="27" t="s">
        <v>10</v>
      </c>
      <c r="M9" s="28"/>
      <c r="N9" s="28"/>
      <c r="O9" s="28"/>
      <c r="P9" s="28"/>
      <c r="Q9" s="28"/>
      <c r="R9" s="28"/>
      <c r="S9" s="28"/>
      <c r="T9" s="28"/>
      <c r="U9" s="5"/>
      <c r="V9" s="5"/>
    </row>
    <row r="10" spans="1:23" ht="18" customHeight="1" thickBot="1">
      <c r="A10" s="22"/>
      <c r="B10" s="22"/>
      <c r="C10" s="23" t="s">
        <v>11</v>
      </c>
      <c r="D10" s="23"/>
      <c r="E10" s="23"/>
      <c r="F10" s="23"/>
      <c r="G10" s="24"/>
      <c r="H10" s="29">
        <v>0</v>
      </c>
      <c r="I10" s="29"/>
      <c r="J10" s="26"/>
      <c r="K10" s="26"/>
      <c r="L10" s="27"/>
      <c r="M10" s="28"/>
      <c r="N10" s="28"/>
      <c r="O10" s="28"/>
      <c r="P10" s="28"/>
      <c r="Q10" s="28"/>
      <c r="R10" s="28"/>
      <c r="S10" s="28"/>
      <c r="T10" s="28"/>
      <c r="U10" s="5"/>
      <c r="V10" s="5"/>
    </row>
    <row r="11" spans="1:23" ht="18" customHeight="1" thickBot="1">
      <c r="A11" s="39" t="s">
        <v>12</v>
      </c>
      <c r="B11" s="39"/>
      <c r="C11" s="23" t="s">
        <v>8</v>
      </c>
      <c r="D11" s="23"/>
      <c r="E11" s="23"/>
      <c r="F11" s="23"/>
      <c r="G11" s="24"/>
      <c r="H11" s="40"/>
      <c r="I11" s="41"/>
      <c r="J11" s="42" t="s">
        <v>13</v>
      </c>
      <c r="K11" s="43"/>
      <c r="L11" s="44" t="s">
        <v>14</v>
      </c>
      <c r="M11" s="45"/>
      <c r="N11" s="45"/>
      <c r="O11" s="45"/>
      <c r="P11" s="45"/>
      <c r="Q11" s="45"/>
      <c r="R11" s="45"/>
      <c r="S11" s="45"/>
      <c r="T11" s="45"/>
      <c r="U11" s="6"/>
      <c r="V11" s="6"/>
    </row>
    <row r="12" spans="1:23" ht="18" customHeight="1" thickBot="1">
      <c r="A12" s="22" t="s">
        <v>15</v>
      </c>
      <c r="B12" s="22"/>
      <c r="C12" s="23" t="s">
        <v>16</v>
      </c>
      <c r="D12" s="23"/>
      <c r="E12" s="23"/>
      <c r="F12" s="23"/>
      <c r="G12" s="24"/>
      <c r="H12" s="40"/>
      <c r="I12" s="41"/>
      <c r="J12" s="42" t="s">
        <v>17</v>
      </c>
      <c r="K12" s="43"/>
      <c r="L12" s="44"/>
      <c r="M12" s="45"/>
      <c r="N12" s="45"/>
      <c r="O12" s="45"/>
      <c r="P12" s="45"/>
      <c r="Q12" s="45"/>
      <c r="R12" s="45"/>
      <c r="S12" s="45"/>
      <c r="T12" s="45"/>
      <c r="U12" s="6"/>
      <c r="V12" s="6"/>
    </row>
    <row r="13" spans="1:23" ht="18" customHeight="1" thickBot="1">
      <c r="A13" s="22"/>
      <c r="B13" s="22"/>
      <c r="C13" s="46" t="s">
        <v>18</v>
      </c>
      <c r="D13" s="47"/>
      <c r="E13" s="47"/>
      <c r="F13" s="47"/>
      <c r="G13" s="48"/>
      <c r="H13" s="40"/>
      <c r="I13" s="41"/>
      <c r="J13" s="42"/>
      <c r="K13" s="43"/>
      <c r="L13" s="49" t="s">
        <v>19</v>
      </c>
      <c r="M13" s="50"/>
      <c r="N13" s="50"/>
      <c r="O13" s="50"/>
      <c r="P13" s="50"/>
      <c r="Q13" s="50"/>
      <c r="R13" s="50"/>
      <c r="S13" s="50"/>
      <c r="T13" s="50"/>
      <c r="U13" s="7"/>
      <c r="V13" s="8"/>
      <c r="W13" s="9"/>
    </row>
    <row r="14" spans="1:23" ht="18" customHeight="1" thickBot="1">
      <c r="A14" s="22"/>
      <c r="B14" s="22"/>
      <c r="C14" s="23" t="s">
        <v>20</v>
      </c>
      <c r="D14" s="23"/>
      <c r="E14" s="23"/>
      <c r="F14" s="23"/>
      <c r="G14" s="24"/>
      <c r="H14" s="40"/>
      <c r="I14" s="41"/>
      <c r="J14" s="42"/>
      <c r="K14" s="43"/>
      <c r="L14" s="51"/>
      <c r="M14" s="50"/>
      <c r="N14" s="50"/>
      <c r="O14" s="50"/>
      <c r="P14" s="50"/>
      <c r="Q14" s="50"/>
      <c r="R14" s="50"/>
      <c r="S14" s="50"/>
      <c r="T14" s="50"/>
      <c r="U14" s="7"/>
      <c r="V14" s="8"/>
    </row>
    <row r="15" spans="1:23" ht="18" customHeight="1">
      <c r="A15" s="22" t="s">
        <v>21</v>
      </c>
      <c r="B15" s="22"/>
      <c r="C15" s="22"/>
      <c r="D15" s="22"/>
      <c r="E15" s="22"/>
      <c r="F15" s="22"/>
      <c r="G15" s="52"/>
      <c r="H15" s="53">
        <v>-5.21</v>
      </c>
      <c r="I15" s="53"/>
      <c r="J15" s="43"/>
      <c r="K15" s="43"/>
      <c r="L15" s="54" t="s">
        <v>22</v>
      </c>
      <c r="M15" s="55"/>
      <c r="N15" s="55"/>
      <c r="O15" s="55"/>
      <c r="P15" s="55"/>
      <c r="Q15" s="55"/>
      <c r="R15" s="55"/>
      <c r="S15" s="55"/>
      <c r="T15" s="55"/>
      <c r="U15" s="7"/>
      <c r="V15" s="8"/>
    </row>
    <row r="16" spans="1:23" ht="18" customHeight="1">
      <c r="A16" s="22" t="s">
        <v>23</v>
      </c>
      <c r="B16" s="22"/>
      <c r="C16" s="22"/>
      <c r="D16" s="22"/>
      <c r="E16" s="22"/>
      <c r="F16" s="22"/>
      <c r="G16" s="52"/>
      <c r="H16" s="56">
        <v>2.25</v>
      </c>
      <c r="I16" s="56"/>
      <c r="J16" s="43"/>
      <c r="K16" s="43"/>
      <c r="L16" s="54"/>
      <c r="M16" s="55"/>
      <c r="N16" s="55"/>
      <c r="O16" s="55"/>
      <c r="P16" s="55"/>
      <c r="Q16" s="55"/>
      <c r="R16" s="55"/>
      <c r="S16" s="55"/>
      <c r="T16" s="55"/>
      <c r="U16" s="7"/>
      <c r="V16" s="8"/>
    </row>
    <row r="17" spans="1:24">
      <c r="L17" s="54" t="s">
        <v>24</v>
      </c>
      <c r="M17" s="55"/>
      <c r="N17" s="55"/>
      <c r="O17" s="55"/>
      <c r="P17" s="55"/>
      <c r="Q17" s="55"/>
      <c r="R17" s="55"/>
      <c r="S17" s="55"/>
      <c r="T17" s="55"/>
      <c r="U17" s="7"/>
      <c r="V17" s="8"/>
    </row>
    <row r="18" spans="1:24">
      <c r="A18" t="s">
        <v>25</v>
      </c>
      <c r="L18" s="54"/>
      <c r="M18" s="55"/>
      <c r="N18" s="55"/>
      <c r="O18" s="55"/>
      <c r="P18" s="55"/>
      <c r="Q18" s="55"/>
      <c r="R18" s="55"/>
      <c r="S18" s="55"/>
      <c r="T18" s="55"/>
    </row>
    <row r="19" spans="1:24" ht="18" customHeight="1">
      <c r="A19" s="38" t="s">
        <v>26</v>
      </c>
      <c r="B19" s="38"/>
      <c r="C19" s="38"/>
      <c r="D19" s="38" t="s">
        <v>27</v>
      </c>
      <c r="E19" s="38"/>
      <c r="F19" s="38"/>
      <c r="G19" s="38"/>
      <c r="H19" s="38"/>
      <c r="I19" s="38"/>
      <c r="J19" s="38"/>
      <c r="S19" t="s">
        <v>28</v>
      </c>
    </row>
    <row r="20" spans="1:24" ht="18" customHeight="1">
      <c r="A20" s="57" t="s">
        <v>29</v>
      </c>
      <c r="B20" s="58" t="s">
        <v>30</v>
      </c>
      <c r="C20" s="59"/>
      <c r="D20" s="60" t="s">
        <v>31</v>
      </c>
      <c r="E20" s="60"/>
      <c r="F20" s="60"/>
      <c r="G20" s="61" t="s">
        <v>32</v>
      </c>
      <c r="H20" s="62"/>
      <c r="I20" s="63" t="s">
        <v>15</v>
      </c>
      <c r="J20" s="63"/>
      <c r="K20" s="39"/>
      <c r="L20" s="39"/>
      <c r="M20" s="39"/>
      <c r="N20" s="39"/>
      <c r="O20" s="64" t="s">
        <v>33</v>
      </c>
      <c r="P20" s="65"/>
      <c r="Q20" s="67" t="s">
        <v>34</v>
      </c>
      <c r="R20" s="68"/>
      <c r="S20" s="67" t="s">
        <v>35</v>
      </c>
      <c r="T20" s="68"/>
    </row>
    <row r="21" spans="1:24" ht="18" customHeight="1">
      <c r="A21" s="57"/>
      <c r="B21" s="38" t="s">
        <v>36</v>
      </c>
      <c r="C21" s="38"/>
      <c r="D21" s="69" t="s">
        <v>37</v>
      </c>
      <c r="E21" s="69" t="s">
        <v>38</v>
      </c>
      <c r="F21" s="68" t="s">
        <v>39</v>
      </c>
      <c r="G21" s="71" t="s">
        <v>40</v>
      </c>
      <c r="H21" s="72"/>
      <c r="I21" s="75" t="s">
        <v>37</v>
      </c>
      <c r="J21" s="75"/>
      <c r="K21" s="38" t="s">
        <v>41</v>
      </c>
      <c r="L21" s="38"/>
      <c r="M21" s="39" t="s">
        <v>42</v>
      </c>
      <c r="N21" s="39"/>
      <c r="O21" s="66"/>
      <c r="P21" s="65"/>
      <c r="Q21" s="68"/>
      <c r="R21" s="68"/>
      <c r="S21" s="68"/>
      <c r="T21" s="68"/>
    </row>
    <row r="22" spans="1:24" ht="18" customHeight="1">
      <c r="A22" s="57"/>
      <c r="B22" s="38"/>
      <c r="C22" s="38"/>
      <c r="D22" s="70"/>
      <c r="E22" s="70"/>
      <c r="F22" s="68"/>
      <c r="G22" s="73"/>
      <c r="H22" s="74"/>
      <c r="I22" s="75"/>
      <c r="J22" s="75"/>
      <c r="K22" s="38"/>
      <c r="L22" s="38"/>
      <c r="M22" s="39"/>
      <c r="N22" s="39"/>
      <c r="O22" s="66"/>
      <c r="P22" s="65"/>
      <c r="Q22" s="68"/>
      <c r="R22" s="68"/>
      <c r="S22" s="68"/>
      <c r="T22" s="68"/>
    </row>
    <row r="23" spans="1:24" ht="18" customHeight="1">
      <c r="A23" s="10" t="s">
        <v>79</v>
      </c>
      <c r="B23" s="78">
        <v>31733</v>
      </c>
      <c r="C23" s="78"/>
      <c r="D23" s="11">
        <v>0</v>
      </c>
      <c r="E23" s="11">
        <v>14998</v>
      </c>
      <c r="F23" s="12">
        <v>16735</v>
      </c>
      <c r="G23" s="79">
        <f>H9*H11*(185-100)/100</f>
        <v>0</v>
      </c>
      <c r="H23" s="80"/>
      <c r="I23" s="82">
        <f>H12*D23</f>
        <v>0</v>
      </c>
      <c r="J23" s="82"/>
      <c r="K23" s="82">
        <f>H13*E23</f>
        <v>0</v>
      </c>
      <c r="L23" s="82"/>
      <c r="M23" s="82">
        <f>H14*F23</f>
        <v>0</v>
      </c>
      <c r="N23" s="82"/>
      <c r="O23" s="83">
        <f>H15*B23</f>
        <v>-165328.93</v>
      </c>
      <c r="P23" s="83"/>
      <c r="Q23" s="76">
        <f t="shared" ref="Q23:Q34" si="0">$H$16*B23</f>
        <v>71399.25</v>
      </c>
      <c r="R23" s="76"/>
      <c r="S23" s="77">
        <f>INT(SUM(G23:R23))</f>
        <v>-93930</v>
      </c>
      <c r="T23" s="77"/>
      <c r="X23" s="13"/>
    </row>
    <row r="24" spans="1:24" ht="18" customHeight="1">
      <c r="A24" s="10" t="s">
        <v>43</v>
      </c>
      <c r="B24" s="78">
        <v>50194</v>
      </c>
      <c r="C24" s="78"/>
      <c r="D24" s="11">
        <v>0</v>
      </c>
      <c r="E24" s="11">
        <v>31099</v>
      </c>
      <c r="F24" s="12">
        <v>19095</v>
      </c>
      <c r="G24" s="79">
        <f>G23</f>
        <v>0</v>
      </c>
      <c r="H24" s="80"/>
      <c r="I24" s="76">
        <f>H12*D24</f>
        <v>0</v>
      </c>
      <c r="J24" s="76"/>
      <c r="K24" s="76">
        <f>H13*E24</f>
        <v>0</v>
      </c>
      <c r="L24" s="76"/>
      <c r="M24" s="76">
        <f>H14*F24</f>
        <v>0</v>
      </c>
      <c r="N24" s="76"/>
      <c r="O24" s="81">
        <f>H15*B24</f>
        <v>-261510.74</v>
      </c>
      <c r="P24" s="81"/>
      <c r="Q24" s="76">
        <f t="shared" si="0"/>
        <v>112936.5</v>
      </c>
      <c r="R24" s="76"/>
      <c r="S24" s="77">
        <f t="shared" ref="S24:S34" si="1">INT(SUM(G24:R24))</f>
        <v>-148575</v>
      </c>
      <c r="T24" s="77"/>
      <c r="X24" s="13"/>
    </row>
    <row r="25" spans="1:24" ht="18" customHeight="1">
      <c r="A25" s="10" t="s">
        <v>44</v>
      </c>
      <c r="B25" s="78">
        <v>43384</v>
      </c>
      <c r="C25" s="78"/>
      <c r="D25" s="11">
        <v>0</v>
      </c>
      <c r="E25" s="11">
        <v>26944</v>
      </c>
      <c r="F25" s="12">
        <v>16440</v>
      </c>
      <c r="G25" s="84">
        <f>G23</f>
        <v>0</v>
      </c>
      <c r="H25" s="85"/>
      <c r="I25" s="76">
        <f>H12*D25</f>
        <v>0</v>
      </c>
      <c r="J25" s="76"/>
      <c r="K25" s="76">
        <f>H13*E25</f>
        <v>0</v>
      </c>
      <c r="L25" s="76"/>
      <c r="M25" s="76">
        <f>H14*F25</f>
        <v>0</v>
      </c>
      <c r="N25" s="76"/>
      <c r="O25" s="81">
        <f>H15*B25</f>
        <v>-226030.63999999998</v>
      </c>
      <c r="P25" s="81"/>
      <c r="Q25" s="76">
        <f t="shared" si="0"/>
        <v>97614</v>
      </c>
      <c r="R25" s="76"/>
      <c r="S25" s="77">
        <f t="shared" si="1"/>
        <v>-128417</v>
      </c>
      <c r="T25" s="77"/>
      <c r="X25" s="13"/>
    </row>
    <row r="26" spans="1:24" ht="18" customHeight="1">
      <c r="A26" s="10" t="s">
        <v>45</v>
      </c>
      <c r="B26" s="78">
        <v>38086</v>
      </c>
      <c r="C26" s="78"/>
      <c r="D26" s="11">
        <v>0</v>
      </c>
      <c r="E26" s="11">
        <v>22053</v>
      </c>
      <c r="F26" s="12">
        <v>16033</v>
      </c>
      <c r="G26" s="79">
        <f>G23</f>
        <v>0</v>
      </c>
      <c r="H26" s="80"/>
      <c r="I26" s="76">
        <f>H12*D26</f>
        <v>0</v>
      </c>
      <c r="J26" s="76"/>
      <c r="K26" s="76">
        <f>H13*E26</f>
        <v>0</v>
      </c>
      <c r="L26" s="76"/>
      <c r="M26" s="76">
        <f>H14*F26</f>
        <v>0</v>
      </c>
      <c r="N26" s="76"/>
      <c r="O26" s="81">
        <f>H15*B26</f>
        <v>-198428.06</v>
      </c>
      <c r="P26" s="81"/>
      <c r="Q26" s="76">
        <f t="shared" si="0"/>
        <v>85693.5</v>
      </c>
      <c r="R26" s="76"/>
      <c r="S26" s="77">
        <f t="shared" si="1"/>
        <v>-112735</v>
      </c>
      <c r="T26" s="77"/>
      <c r="X26" s="13"/>
    </row>
    <row r="27" spans="1:24" ht="18" customHeight="1">
      <c r="A27" s="10" t="s">
        <v>46</v>
      </c>
      <c r="B27" s="78">
        <v>28873</v>
      </c>
      <c r="C27" s="78"/>
      <c r="D27" s="11">
        <v>0</v>
      </c>
      <c r="E27" s="11">
        <v>13431</v>
      </c>
      <c r="F27" s="12">
        <v>15442</v>
      </c>
      <c r="G27" s="84">
        <f>G23</f>
        <v>0</v>
      </c>
      <c r="H27" s="85"/>
      <c r="I27" s="76">
        <f>H12*D27</f>
        <v>0</v>
      </c>
      <c r="J27" s="76"/>
      <c r="K27" s="76">
        <f>H13*E27</f>
        <v>0</v>
      </c>
      <c r="L27" s="76"/>
      <c r="M27" s="76">
        <f>H14*F27</f>
        <v>0</v>
      </c>
      <c r="N27" s="76"/>
      <c r="O27" s="81">
        <f>H15*B27</f>
        <v>-150428.32999999999</v>
      </c>
      <c r="P27" s="81"/>
      <c r="Q27" s="76">
        <f t="shared" si="0"/>
        <v>64964.25</v>
      </c>
      <c r="R27" s="76"/>
      <c r="S27" s="77">
        <f t="shared" si="1"/>
        <v>-85465</v>
      </c>
      <c r="T27" s="77"/>
      <c r="X27" s="13"/>
    </row>
    <row r="28" spans="1:24" ht="18" customHeight="1">
      <c r="A28" s="10" t="s">
        <v>47</v>
      </c>
      <c r="B28" s="78">
        <v>28636</v>
      </c>
      <c r="C28" s="78"/>
      <c r="D28" s="11">
        <v>0</v>
      </c>
      <c r="E28" s="11">
        <v>15734</v>
      </c>
      <c r="F28" s="12">
        <v>12902</v>
      </c>
      <c r="G28" s="84">
        <f>G23</f>
        <v>0</v>
      </c>
      <c r="H28" s="85"/>
      <c r="I28" s="76">
        <f>H12*D28</f>
        <v>0</v>
      </c>
      <c r="J28" s="76"/>
      <c r="K28" s="76">
        <f>H13*E28</f>
        <v>0</v>
      </c>
      <c r="L28" s="76"/>
      <c r="M28" s="76">
        <f>H14*F28</f>
        <v>0</v>
      </c>
      <c r="N28" s="76"/>
      <c r="O28" s="81">
        <f>H15*B28</f>
        <v>-149193.56</v>
      </c>
      <c r="P28" s="81"/>
      <c r="Q28" s="76">
        <f t="shared" si="0"/>
        <v>64431</v>
      </c>
      <c r="R28" s="76"/>
      <c r="S28" s="77">
        <f t="shared" si="1"/>
        <v>-84763</v>
      </c>
      <c r="T28" s="77"/>
      <c r="X28" s="13"/>
    </row>
    <row r="29" spans="1:24" ht="18" customHeight="1">
      <c r="A29" s="10" t="s">
        <v>48</v>
      </c>
      <c r="B29" s="78">
        <v>33882</v>
      </c>
      <c r="C29" s="78"/>
      <c r="D29" s="11">
        <v>1818</v>
      </c>
      <c r="E29" s="11">
        <v>17851</v>
      </c>
      <c r="F29" s="12">
        <v>14213</v>
      </c>
      <c r="G29" s="84">
        <f>G23</f>
        <v>0</v>
      </c>
      <c r="H29" s="85"/>
      <c r="I29" s="76">
        <f>H12*D29</f>
        <v>0</v>
      </c>
      <c r="J29" s="76"/>
      <c r="K29" s="76">
        <f>H13*E29</f>
        <v>0</v>
      </c>
      <c r="L29" s="76"/>
      <c r="M29" s="76">
        <f>H14*F29</f>
        <v>0</v>
      </c>
      <c r="N29" s="76"/>
      <c r="O29" s="81">
        <f>H15*B29</f>
        <v>-176525.22</v>
      </c>
      <c r="P29" s="81"/>
      <c r="Q29" s="76">
        <f t="shared" si="0"/>
        <v>76234.5</v>
      </c>
      <c r="R29" s="76"/>
      <c r="S29" s="77">
        <f t="shared" si="1"/>
        <v>-100291</v>
      </c>
      <c r="T29" s="77"/>
      <c r="X29" s="13"/>
    </row>
    <row r="30" spans="1:24" ht="18" customHeight="1">
      <c r="A30" s="10" t="s">
        <v>49</v>
      </c>
      <c r="B30" s="78">
        <v>44835</v>
      </c>
      <c r="C30" s="78"/>
      <c r="D30" s="11">
        <v>14435</v>
      </c>
      <c r="E30" s="11">
        <v>12347</v>
      </c>
      <c r="F30" s="12">
        <v>18053</v>
      </c>
      <c r="G30" s="84">
        <f>G23</f>
        <v>0</v>
      </c>
      <c r="H30" s="85"/>
      <c r="I30" s="76">
        <f>H12*D30</f>
        <v>0</v>
      </c>
      <c r="J30" s="76"/>
      <c r="K30" s="76">
        <f>H13*E30</f>
        <v>0</v>
      </c>
      <c r="L30" s="76"/>
      <c r="M30" s="76">
        <f>H14*F30</f>
        <v>0</v>
      </c>
      <c r="N30" s="76"/>
      <c r="O30" s="81">
        <f>H15*B30</f>
        <v>-233590.35</v>
      </c>
      <c r="P30" s="81"/>
      <c r="Q30" s="76">
        <f t="shared" si="0"/>
        <v>100878.75</v>
      </c>
      <c r="R30" s="76"/>
      <c r="S30" s="77">
        <f t="shared" si="1"/>
        <v>-132712</v>
      </c>
      <c r="T30" s="77"/>
      <c r="X30" s="13"/>
    </row>
    <row r="31" spans="1:24" ht="18" customHeight="1">
      <c r="A31" s="10" t="s">
        <v>50</v>
      </c>
      <c r="B31" s="78">
        <v>46154</v>
      </c>
      <c r="C31" s="78"/>
      <c r="D31" s="11">
        <v>15549</v>
      </c>
      <c r="E31" s="11">
        <v>13563</v>
      </c>
      <c r="F31" s="12">
        <v>17042</v>
      </c>
      <c r="G31" s="84">
        <f>G23</f>
        <v>0</v>
      </c>
      <c r="H31" s="85"/>
      <c r="I31" s="76">
        <f>H12*D31</f>
        <v>0</v>
      </c>
      <c r="J31" s="76"/>
      <c r="K31" s="76">
        <f>H13*E31</f>
        <v>0</v>
      </c>
      <c r="L31" s="76"/>
      <c r="M31" s="76">
        <f>H14*F31</f>
        <v>0</v>
      </c>
      <c r="N31" s="76"/>
      <c r="O31" s="81">
        <f>H15*B31</f>
        <v>-240462.34</v>
      </c>
      <c r="P31" s="81"/>
      <c r="Q31" s="76">
        <f t="shared" si="0"/>
        <v>103846.5</v>
      </c>
      <c r="R31" s="76"/>
      <c r="S31" s="77">
        <f t="shared" si="1"/>
        <v>-136616</v>
      </c>
      <c r="T31" s="77"/>
      <c r="X31" s="13"/>
    </row>
    <row r="32" spans="1:24" ht="18" customHeight="1">
      <c r="A32" s="10" t="s">
        <v>51</v>
      </c>
      <c r="B32" s="78">
        <v>32907</v>
      </c>
      <c r="C32" s="78"/>
      <c r="D32" s="11">
        <v>6700</v>
      </c>
      <c r="E32" s="11">
        <v>9106</v>
      </c>
      <c r="F32" s="12">
        <v>17101</v>
      </c>
      <c r="G32" s="84">
        <f>G23</f>
        <v>0</v>
      </c>
      <c r="H32" s="85"/>
      <c r="I32" s="76">
        <f>H12*D32</f>
        <v>0</v>
      </c>
      <c r="J32" s="76"/>
      <c r="K32" s="76">
        <f>H13*E32</f>
        <v>0</v>
      </c>
      <c r="L32" s="76"/>
      <c r="M32" s="76">
        <f>H14*F32</f>
        <v>0</v>
      </c>
      <c r="N32" s="76"/>
      <c r="O32" s="81">
        <f>H15*B32</f>
        <v>-171445.47</v>
      </c>
      <c r="P32" s="81"/>
      <c r="Q32" s="76">
        <f t="shared" si="0"/>
        <v>74040.75</v>
      </c>
      <c r="R32" s="76"/>
      <c r="S32" s="77">
        <f t="shared" si="1"/>
        <v>-97405</v>
      </c>
      <c r="T32" s="77"/>
      <c r="X32" s="13"/>
    </row>
    <row r="33" spans="1:24" ht="18" customHeight="1">
      <c r="A33" s="10" t="s">
        <v>52</v>
      </c>
      <c r="B33" s="78">
        <v>30606</v>
      </c>
      <c r="C33" s="78"/>
      <c r="D33" s="11">
        <v>0</v>
      </c>
      <c r="E33" s="11">
        <v>14745</v>
      </c>
      <c r="F33" s="12">
        <v>15861</v>
      </c>
      <c r="G33" s="84">
        <f>G23</f>
        <v>0</v>
      </c>
      <c r="H33" s="85"/>
      <c r="I33" s="76">
        <f>H12*D33</f>
        <v>0</v>
      </c>
      <c r="J33" s="76"/>
      <c r="K33" s="76">
        <f>H13*E33</f>
        <v>0</v>
      </c>
      <c r="L33" s="76"/>
      <c r="M33" s="76">
        <f>H14*F33</f>
        <v>0</v>
      </c>
      <c r="N33" s="76"/>
      <c r="O33" s="81">
        <f>H15*B33</f>
        <v>-159457.26</v>
      </c>
      <c r="P33" s="81"/>
      <c r="Q33" s="76">
        <f t="shared" si="0"/>
        <v>68863.5</v>
      </c>
      <c r="R33" s="76"/>
      <c r="S33" s="77">
        <f t="shared" si="1"/>
        <v>-90594</v>
      </c>
      <c r="T33" s="77"/>
      <c r="X33" s="13"/>
    </row>
    <row r="34" spans="1:24" ht="18" customHeight="1" thickBot="1">
      <c r="A34" s="10" t="s">
        <v>53</v>
      </c>
      <c r="B34" s="78">
        <v>27676</v>
      </c>
      <c r="C34" s="78"/>
      <c r="D34" s="11">
        <v>0</v>
      </c>
      <c r="E34" s="11">
        <v>14469</v>
      </c>
      <c r="F34" s="12">
        <v>13207</v>
      </c>
      <c r="G34" s="79">
        <f>G23</f>
        <v>0</v>
      </c>
      <c r="H34" s="80"/>
      <c r="I34" s="86">
        <f>H12*D34</f>
        <v>0</v>
      </c>
      <c r="J34" s="86"/>
      <c r="K34" s="86">
        <f>H13*E34</f>
        <v>0</v>
      </c>
      <c r="L34" s="86"/>
      <c r="M34" s="86">
        <f>H14*F34</f>
        <v>0</v>
      </c>
      <c r="N34" s="86"/>
      <c r="O34" s="83">
        <f>H15*B34</f>
        <v>-144191.96</v>
      </c>
      <c r="P34" s="83"/>
      <c r="Q34" s="76">
        <f t="shared" si="0"/>
        <v>62271</v>
      </c>
      <c r="R34" s="76"/>
      <c r="S34" s="77">
        <f t="shared" si="1"/>
        <v>-81921</v>
      </c>
      <c r="T34" s="77"/>
      <c r="X34" s="13"/>
    </row>
    <row r="35" spans="1:24" ht="18" customHeight="1" thickBot="1">
      <c r="A35" s="14" t="s">
        <v>54</v>
      </c>
      <c r="B35" s="77">
        <f>SUM(B23:C34)</f>
        <v>436966</v>
      </c>
      <c r="C35" s="77"/>
      <c r="D35" s="15">
        <f>SUM(D29:D34)</f>
        <v>38502</v>
      </c>
      <c r="E35" s="15">
        <f>SUM(E23:E34)</f>
        <v>206340</v>
      </c>
      <c r="F35" s="16">
        <f>SUM(F23:F34)</f>
        <v>192124</v>
      </c>
      <c r="G35" s="91">
        <f>SUM(G23:H34)</f>
        <v>0</v>
      </c>
      <c r="H35" s="91"/>
      <c r="I35" s="91">
        <f>SUM(I23:J34)</f>
        <v>0</v>
      </c>
      <c r="J35" s="91"/>
      <c r="K35" s="91">
        <f>SUM(K23:L34)</f>
        <v>0</v>
      </c>
      <c r="L35" s="91"/>
      <c r="M35" s="91">
        <f>SUM(M23:N34)</f>
        <v>0</v>
      </c>
      <c r="N35" s="91"/>
      <c r="O35" s="92">
        <f>SUM(O23:P34)</f>
        <v>-2276592.86</v>
      </c>
      <c r="P35" s="92"/>
      <c r="Q35" s="87" t="s">
        <v>55</v>
      </c>
      <c r="R35" s="88"/>
      <c r="S35" s="89">
        <f>SUM(S23:T34)</f>
        <v>-1293424</v>
      </c>
      <c r="T35" s="89"/>
    </row>
    <row r="37" spans="1:24">
      <c r="F37" s="90"/>
      <c r="G37" s="90"/>
      <c r="H37" s="17"/>
      <c r="I37" s="18"/>
      <c r="J37" s="18"/>
      <c r="K37" s="18"/>
      <c r="L37" s="18"/>
      <c r="M37" s="90"/>
      <c r="N37" s="90"/>
      <c r="O37" s="90"/>
      <c r="P37" s="90"/>
      <c r="Q37" s="90"/>
      <c r="R37" s="90"/>
      <c r="S37" s="90"/>
      <c r="T37" s="90"/>
    </row>
    <row r="39" spans="1:24">
      <c r="A39" s="94" t="s">
        <v>56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1:24">
      <c r="A40" s="22" t="s">
        <v>57</v>
      </c>
      <c r="B40" s="22"/>
      <c r="C40" s="22"/>
      <c r="D40" s="95" t="s">
        <v>58</v>
      </c>
      <c r="E40" s="95"/>
      <c r="F40" s="95"/>
      <c r="G40" s="95"/>
      <c r="H40" s="95"/>
      <c r="I40" s="95"/>
      <c r="J40" s="95"/>
      <c r="K40" s="95"/>
      <c r="L40" s="95"/>
      <c r="M40" s="95"/>
      <c r="N40" s="19"/>
      <c r="O40" s="19"/>
      <c r="P40" s="19"/>
      <c r="Q40" s="20"/>
      <c r="R40" s="20"/>
    </row>
    <row r="41" spans="1:24">
      <c r="A41" s="22" t="s">
        <v>59</v>
      </c>
      <c r="B41" s="22"/>
      <c r="C41" s="22"/>
      <c r="D41" s="93" t="s">
        <v>60</v>
      </c>
      <c r="E41" s="93"/>
      <c r="F41" s="93"/>
      <c r="G41" s="93"/>
      <c r="H41" s="93"/>
      <c r="I41" s="93"/>
      <c r="J41" s="93"/>
      <c r="K41" s="93"/>
      <c r="L41" s="93"/>
      <c r="M41" s="93"/>
      <c r="N41" s="20"/>
      <c r="O41" s="20"/>
      <c r="P41" s="20"/>
      <c r="Q41" s="20"/>
      <c r="R41" s="20"/>
    </row>
    <row r="42" spans="1:24">
      <c r="A42" s="22" t="s">
        <v>61</v>
      </c>
      <c r="B42" s="22"/>
      <c r="C42" s="22"/>
      <c r="D42" s="93" t="s">
        <v>62</v>
      </c>
      <c r="E42" s="93"/>
      <c r="F42" s="93"/>
      <c r="G42" s="93"/>
      <c r="H42" s="93"/>
      <c r="I42" s="93"/>
      <c r="J42" s="93"/>
      <c r="K42" s="93"/>
      <c r="L42" s="93"/>
      <c r="M42" s="93"/>
      <c r="N42" s="20"/>
      <c r="O42" s="20"/>
      <c r="P42" s="20"/>
      <c r="Q42" s="20"/>
      <c r="R42" s="20"/>
    </row>
    <row r="43" spans="1:24">
      <c r="A43" s="22" t="s">
        <v>15</v>
      </c>
      <c r="B43" s="22"/>
      <c r="C43" s="22"/>
      <c r="D43" s="93" t="s">
        <v>63</v>
      </c>
      <c r="E43" s="93"/>
      <c r="F43" s="93"/>
      <c r="G43" s="93"/>
      <c r="H43" s="93"/>
      <c r="I43" s="93"/>
      <c r="J43" s="93"/>
      <c r="K43" s="93"/>
      <c r="L43" s="93"/>
      <c r="M43" s="93"/>
      <c r="N43" s="20"/>
      <c r="O43" s="20"/>
      <c r="P43" s="20"/>
      <c r="Q43" s="20"/>
      <c r="R43" s="20"/>
    </row>
    <row r="44" spans="1:24">
      <c r="A44" s="22" t="s">
        <v>64</v>
      </c>
      <c r="B44" s="22"/>
      <c r="C44" s="22"/>
      <c r="D44" s="93" t="s">
        <v>65</v>
      </c>
      <c r="E44" s="93"/>
      <c r="F44" s="93"/>
      <c r="G44" s="93"/>
      <c r="H44" s="93"/>
      <c r="I44" s="93"/>
      <c r="J44" s="93"/>
      <c r="K44" s="93"/>
      <c r="L44" s="93"/>
      <c r="M44" s="93"/>
      <c r="N44" s="20"/>
      <c r="O44" s="20"/>
      <c r="P44" s="20"/>
      <c r="Q44" s="20"/>
      <c r="R44" s="20"/>
    </row>
    <row r="45" spans="1:24">
      <c r="A45" s="22" t="s">
        <v>34</v>
      </c>
      <c r="B45" s="22"/>
      <c r="C45" s="22"/>
      <c r="D45" s="93" t="s">
        <v>66</v>
      </c>
      <c r="E45" s="93"/>
      <c r="F45" s="93"/>
      <c r="G45" s="93"/>
      <c r="H45" s="93"/>
      <c r="I45" s="93"/>
      <c r="J45" s="93"/>
      <c r="K45" s="93"/>
      <c r="L45" s="93"/>
      <c r="M45" s="93"/>
      <c r="N45" s="20"/>
      <c r="O45" s="20"/>
      <c r="P45" s="20"/>
      <c r="Q45" s="20"/>
      <c r="R45" s="20"/>
    </row>
    <row r="46" spans="1:24">
      <c r="N46" s="3"/>
      <c r="O46" s="3"/>
      <c r="P46" s="3"/>
      <c r="Q46" s="3"/>
    </row>
    <row r="47" spans="1:24">
      <c r="A47" s="21" t="s">
        <v>67</v>
      </c>
    </row>
    <row r="48" spans="1:24">
      <c r="A48" s="21" t="s">
        <v>68</v>
      </c>
    </row>
    <row r="49" spans="1:1">
      <c r="A49" s="21"/>
    </row>
  </sheetData>
  <mergeCells count="174">
    <mergeCell ref="A43:C43"/>
    <mergeCell ref="D43:M43"/>
    <mergeCell ref="A44:C44"/>
    <mergeCell ref="D44:M44"/>
    <mergeCell ref="A45:C45"/>
    <mergeCell ref="D45:M45"/>
    <mergeCell ref="A39:M39"/>
    <mergeCell ref="A40:C40"/>
    <mergeCell ref="D40:M40"/>
    <mergeCell ref="A41:C41"/>
    <mergeCell ref="D41:M41"/>
    <mergeCell ref="A42:C42"/>
    <mergeCell ref="D42:M42"/>
    <mergeCell ref="Q35:R35"/>
    <mergeCell ref="S35:T35"/>
    <mergeCell ref="F37:G37"/>
    <mergeCell ref="M37:N37"/>
    <mergeCell ref="O37:P37"/>
    <mergeCell ref="Q37:R37"/>
    <mergeCell ref="S37:T37"/>
    <mergeCell ref="B35:C35"/>
    <mergeCell ref="G35:H35"/>
    <mergeCell ref="I35:J35"/>
    <mergeCell ref="K35:L35"/>
    <mergeCell ref="M35:N35"/>
    <mergeCell ref="O35:P35"/>
    <mergeCell ref="Q33:R33"/>
    <mergeCell ref="S33:T33"/>
    <mergeCell ref="B34:C34"/>
    <mergeCell ref="G34:H34"/>
    <mergeCell ref="I34:J34"/>
    <mergeCell ref="K34:L34"/>
    <mergeCell ref="M34:N34"/>
    <mergeCell ref="O34:P34"/>
    <mergeCell ref="Q34:R34"/>
    <mergeCell ref="S34:T34"/>
    <mergeCell ref="B33:C33"/>
    <mergeCell ref="G33:H33"/>
    <mergeCell ref="I33:J33"/>
    <mergeCell ref="K33:L33"/>
    <mergeCell ref="M33:N33"/>
    <mergeCell ref="O33:P33"/>
    <mergeCell ref="Q31:R31"/>
    <mergeCell ref="S31:T31"/>
    <mergeCell ref="B32:C32"/>
    <mergeCell ref="G32:H32"/>
    <mergeCell ref="I32:J32"/>
    <mergeCell ref="K32:L32"/>
    <mergeCell ref="M32:N32"/>
    <mergeCell ref="O32:P32"/>
    <mergeCell ref="Q32:R32"/>
    <mergeCell ref="S32:T32"/>
    <mergeCell ref="B31:C31"/>
    <mergeCell ref="G31:H31"/>
    <mergeCell ref="I31:J31"/>
    <mergeCell ref="K31:L31"/>
    <mergeCell ref="M31:N31"/>
    <mergeCell ref="O31:P31"/>
    <mergeCell ref="Q29:R29"/>
    <mergeCell ref="S29:T29"/>
    <mergeCell ref="B30:C30"/>
    <mergeCell ref="G30:H30"/>
    <mergeCell ref="I30:J30"/>
    <mergeCell ref="K30:L30"/>
    <mergeCell ref="M30:N30"/>
    <mergeCell ref="O30:P30"/>
    <mergeCell ref="Q30:R30"/>
    <mergeCell ref="S30:T30"/>
    <mergeCell ref="B29:C29"/>
    <mergeCell ref="G29:H29"/>
    <mergeCell ref="I29:J29"/>
    <mergeCell ref="K29:L29"/>
    <mergeCell ref="M29:N29"/>
    <mergeCell ref="O29:P29"/>
    <mergeCell ref="Q27:R27"/>
    <mergeCell ref="S27:T27"/>
    <mergeCell ref="B28:C28"/>
    <mergeCell ref="G28:H28"/>
    <mergeCell ref="I28:J28"/>
    <mergeCell ref="K28:L28"/>
    <mergeCell ref="M28:N28"/>
    <mergeCell ref="O28:P28"/>
    <mergeCell ref="Q28:R28"/>
    <mergeCell ref="S28:T28"/>
    <mergeCell ref="B27:C27"/>
    <mergeCell ref="G27:H27"/>
    <mergeCell ref="I27:J27"/>
    <mergeCell ref="K27:L27"/>
    <mergeCell ref="M27:N27"/>
    <mergeCell ref="O27:P27"/>
    <mergeCell ref="Q25:R25"/>
    <mergeCell ref="S25:T25"/>
    <mergeCell ref="B26:C26"/>
    <mergeCell ref="G26:H26"/>
    <mergeCell ref="I26:J26"/>
    <mergeCell ref="K26:L26"/>
    <mergeCell ref="M26:N26"/>
    <mergeCell ref="O26:P26"/>
    <mergeCell ref="Q26:R26"/>
    <mergeCell ref="S26:T26"/>
    <mergeCell ref="B25:C25"/>
    <mergeCell ref="G25:H25"/>
    <mergeCell ref="I25:J25"/>
    <mergeCell ref="K25:L25"/>
    <mergeCell ref="M25:N25"/>
    <mergeCell ref="O25:P25"/>
    <mergeCell ref="Q23:R23"/>
    <mergeCell ref="S23:T23"/>
    <mergeCell ref="B24:C24"/>
    <mergeCell ref="G24:H24"/>
    <mergeCell ref="I24:J24"/>
    <mergeCell ref="K24:L24"/>
    <mergeCell ref="M24:N24"/>
    <mergeCell ref="O24:P24"/>
    <mergeCell ref="Q24:R24"/>
    <mergeCell ref="S24:T24"/>
    <mergeCell ref="B23:C23"/>
    <mergeCell ref="G23:H23"/>
    <mergeCell ref="I23:J23"/>
    <mergeCell ref="K23:L23"/>
    <mergeCell ref="M23:N23"/>
    <mergeCell ref="O23:P23"/>
    <mergeCell ref="L17:T18"/>
    <mergeCell ref="A19:C19"/>
    <mergeCell ref="D19:J19"/>
    <mergeCell ref="A20:A22"/>
    <mergeCell ref="B20:C20"/>
    <mergeCell ref="D20:F20"/>
    <mergeCell ref="G20:H20"/>
    <mergeCell ref="I20:N20"/>
    <mergeCell ref="O20:P22"/>
    <mergeCell ref="Q20:R22"/>
    <mergeCell ref="S20:T22"/>
    <mergeCell ref="B21:C22"/>
    <mergeCell ref="D21:D22"/>
    <mergeCell ref="E21:E22"/>
    <mergeCell ref="F21:F22"/>
    <mergeCell ref="G21:H22"/>
    <mergeCell ref="I21:J22"/>
    <mergeCell ref="K21:L22"/>
    <mergeCell ref="M21:N22"/>
    <mergeCell ref="A11:B11"/>
    <mergeCell ref="C11:G11"/>
    <mergeCell ref="H11:I11"/>
    <mergeCell ref="J11:K11"/>
    <mergeCell ref="L11:T12"/>
    <mergeCell ref="A12:B14"/>
    <mergeCell ref="C12:G12"/>
    <mergeCell ref="H12:I12"/>
    <mergeCell ref="J12:K16"/>
    <mergeCell ref="C13:G13"/>
    <mergeCell ref="H13:I13"/>
    <mergeCell ref="L13:T14"/>
    <mergeCell ref="C14:G14"/>
    <mergeCell ref="H14:I14"/>
    <mergeCell ref="A15:G15"/>
    <mergeCell ref="H15:I15"/>
    <mergeCell ref="L15:T16"/>
    <mergeCell ref="A16:G16"/>
    <mergeCell ref="H16:I16"/>
    <mergeCell ref="A9:B10"/>
    <mergeCell ref="C9:G9"/>
    <mergeCell ref="H9:I9"/>
    <mergeCell ref="J9:K10"/>
    <mergeCell ref="L9:T10"/>
    <mergeCell ref="C10:G10"/>
    <mergeCell ref="H10:I10"/>
    <mergeCell ref="A1:T1"/>
    <mergeCell ref="A3:B3"/>
    <mergeCell ref="C3:O3"/>
    <mergeCell ref="A5:B5"/>
    <mergeCell ref="C5:O5"/>
    <mergeCell ref="A8:B8"/>
    <mergeCell ref="J8:K8"/>
  </mergeCells>
  <phoneticPr fontId="3"/>
  <pageMargins left="0.75" right="0.25" top="0.68" bottom="0.62" header="0.51200000000000001" footer="0.5120000000000000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A7" zoomScaleNormal="100" workbookViewId="0">
      <selection activeCell="G36" sqref="G36"/>
    </sheetView>
  </sheetViews>
  <sheetFormatPr defaultColWidth="5.625" defaultRowHeight="13.5"/>
  <cols>
    <col min="1" max="1" width="5.625" customWidth="1"/>
    <col min="2" max="2" width="4.625" customWidth="1"/>
    <col min="3" max="3" width="5" customWidth="1"/>
    <col min="4" max="6" width="7" customWidth="1"/>
    <col min="7" max="9" width="5.625" customWidth="1"/>
    <col min="10" max="10" width="4.625" customWidth="1"/>
    <col min="11" max="11" width="4.5" customWidth="1"/>
    <col min="12" max="14" width="4.625" customWidth="1"/>
    <col min="15" max="20" width="5.375" customWidth="1"/>
    <col min="23" max="23" width="7.5" bestFit="1" customWidth="1"/>
  </cols>
  <sheetData>
    <row r="1" spans="1:23" ht="27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3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ht="27" customHeight="1">
      <c r="A3" s="31" t="s">
        <v>1</v>
      </c>
      <c r="B3" s="31"/>
      <c r="C3" s="32" t="s">
        <v>69</v>
      </c>
      <c r="D3" s="33"/>
      <c r="E3" s="33"/>
      <c r="F3" s="34"/>
      <c r="G3" s="34"/>
      <c r="H3" s="34"/>
      <c r="I3" s="34"/>
      <c r="J3" s="34"/>
      <c r="K3" s="34"/>
      <c r="L3" s="34"/>
      <c r="M3" s="34"/>
      <c r="N3" s="34"/>
      <c r="O3" s="35"/>
    </row>
    <row r="5" spans="1:23" ht="27" customHeight="1">
      <c r="A5" s="31" t="s">
        <v>3</v>
      </c>
      <c r="B5" s="31"/>
      <c r="C5" s="36"/>
      <c r="D5" s="36"/>
      <c r="E5" s="36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23" ht="18.75">
      <c r="A6" s="2"/>
    </row>
    <row r="7" spans="1:23" ht="14.25" thickBot="1">
      <c r="L7" s="3"/>
    </row>
    <row r="8" spans="1:23" ht="18" customHeight="1" thickBot="1">
      <c r="A8" s="38" t="s">
        <v>4</v>
      </c>
      <c r="B8" s="38"/>
      <c r="J8" s="26" t="s">
        <v>5</v>
      </c>
      <c r="K8" s="26"/>
      <c r="M8" s="4"/>
      <c r="N8" t="s">
        <v>6</v>
      </c>
    </row>
    <row r="9" spans="1:23" ht="18" customHeight="1">
      <c r="A9" s="22" t="s">
        <v>7</v>
      </c>
      <c r="B9" s="22"/>
      <c r="C9" s="23" t="s">
        <v>8</v>
      </c>
      <c r="D9" s="23"/>
      <c r="E9" s="23"/>
      <c r="F9" s="23"/>
      <c r="G9" s="24"/>
      <c r="H9" s="25">
        <v>33</v>
      </c>
      <c r="I9" s="25"/>
      <c r="J9" s="26" t="s">
        <v>70</v>
      </c>
      <c r="K9" s="26"/>
      <c r="L9" s="27" t="s">
        <v>10</v>
      </c>
      <c r="M9" s="28"/>
      <c r="N9" s="28"/>
      <c r="O9" s="28"/>
      <c r="P9" s="28"/>
      <c r="Q9" s="28"/>
      <c r="R9" s="28"/>
      <c r="S9" s="28"/>
      <c r="T9" s="28"/>
      <c r="U9" s="5"/>
      <c r="V9" s="5"/>
    </row>
    <row r="10" spans="1:23" ht="18" customHeight="1" thickBot="1">
      <c r="A10" s="22"/>
      <c r="B10" s="22"/>
      <c r="C10" s="23" t="s">
        <v>11</v>
      </c>
      <c r="D10" s="23"/>
      <c r="E10" s="23"/>
      <c r="F10" s="23"/>
      <c r="G10" s="24"/>
      <c r="H10" s="29">
        <v>0</v>
      </c>
      <c r="I10" s="29"/>
      <c r="J10" s="26"/>
      <c r="K10" s="26"/>
      <c r="L10" s="27"/>
      <c r="M10" s="28"/>
      <c r="N10" s="28"/>
      <c r="O10" s="28"/>
      <c r="P10" s="28"/>
      <c r="Q10" s="28"/>
      <c r="R10" s="28"/>
      <c r="S10" s="28"/>
      <c r="T10" s="28"/>
      <c r="U10" s="5"/>
      <c r="V10" s="5"/>
    </row>
    <row r="11" spans="1:23" ht="18" customHeight="1" thickBot="1">
      <c r="A11" s="39" t="s">
        <v>12</v>
      </c>
      <c r="B11" s="39"/>
      <c r="C11" s="23" t="s">
        <v>8</v>
      </c>
      <c r="D11" s="23"/>
      <c r="E11" s="23"/>
      <c r="F11" s="23"/>
      <c r="G11" s="24"/>
      <c r="H11" s="40"/>
      <c r="I11" s="41"/>
      <c r="J11" s="42" t="s">
        <v>13</v>
      </c>
      <c r="K11" s="43"/>
      <c r="L11" s="44" t="s">
        <v>71</v>
      </c>
      <c r="M11" s="45"/>
      <c r="N11" s="45"/>
      <c r="O11" s="45"/>
      <c r="P11" s="45"/>
      <c r="Q11" s="45"/>
      <c r="R11" s="45"/>
      <c r="S11" s="45"/>
      <c r="T11" s="45"/>
      <c r="U11" s="6"/>
      <c r="V11" s="6"/>
    </row>
    <row r="12" spans="1:23" ht="18" customHeight="1" thickBot="1">
      <c r="A12" s="22" t="s">
        <v>15</v>
      </c>
      <c r="B12" s="22"/>
      <c r="C12" s="23" t="s">
        <v>16</v>
      </c>
      <c r="D12" s="23"/>
      <c r="E12" s="23"/>
      <c r="F12" s="23"/>
      <c r="G12" s="24"/>
      <c r="H12" s="40"/>
      <c r="I12" s="41"/>
      <c r="J12" s="42" t="s">
        <v>17</v>
      </c>
      <c r="K12" s="43"/>
      <c r="L12" s="44"/>
      <c r="M12" s="45"/>
      <c r="N12" s="45"/>
      <c r="O12" s="45"/>
      <c r="P12" s="45"/>
      <c r="Q12" s="45"/>
      <c r="R12" s="45"/>
      <c r="S12" s="45"/>
      <c r="T12" s="45"/>
      <c r="U12" s="6"/>
      <c r="V12" s="6"/>
      <c r="W12" s="9"/>
    </row>
    <row r="13" spans="1:23" ht="18" customHeight="1" thickBot="1">
      <c r="A13" s="22"/>
      <c r="B13" s="22"/>
      <c r="C13" s="46" t="s">
        <v>18</v>
      </c>
      <c r="D13" s="47"/>
      <c r="E13" s="47"/>
      <c r="F13" s="47"/>
      <c r="G13" s="48"/>
      <c r="H13" s="40"/>
      <c r="I13" s="41"/>
      <c r="J13" s="42"/>
      <c r="K13" s="43"/>
      <c r="L13" s="49" t="s">
        <v>72</v>
      </c>
      <c r="M13" s="50"/>
      <c r="N13" s="50"/>
      <c r="O13" s="50"/>
      <c r="P13" s="50"/>
      <c r="Q13" s="50"/>
      <c r="R13" s="50"/>
      <c r="S13" s="50"/>
      <c r="T13" s="50"/>
      <c r="U13" s="7"/>
      <c r="V13" s="8"/>
    </row>
    <row r="14" spans="1:23" ht="18" customHeight="1" thickBot="1">
      <c r="A14" s="22"/>
      <c r="B14" s="22"/>
      <c r="C14" s="23" t="s">
        <v>20</v>
      </c>
      <c r="D14" s="23"/>
      <c r="E14" s="23"/>
      <c r="F14" s="23"/>
      <c r="G14" s="24"/>
      <c r="H14" s="40"/>
      <c r="I14" s="41"/>
      <c r="J14" s="42"/>
      <c r="K14" s="43"/>
      <c r="L14" s="51"/>
      <c r="M14" s="50"/>
      <c r="N14" s="50"/>
      <c r="O14" s="50"/>
      <c r="P14" s="50"/>
      <c r="Q14" s="50"/>
      <c r="R14" s="50"/>
      <c r="S14" s="50"/>
      <c r="T14" s="50"/>
      <c r="U14" s="7"/>
      <c r="V14" s="8"/>
    </row>
    <row r="15" spans="1:23" ht="18" customHeight="1">
      <c r="A15" s="22" t="s">
        <v>21</v>
      </c>
      <c r="B15" s="22"/>
      <c r="C15" s="22"/>
      <c r="D15" s="22"/>
      <c r="E15" s="22"/>
      <c r="F15" s="22"/>
      <c r="G15" s="52"/>
      <c r="H15" s="53">
        <v>-5.21</v>
      </c>
      <c r="I15" s="53"/>
      <c r="J15" s="43"/>
      <c r="K15" s="43"/>
      <c r="L15" s="54" t="s">
        <v>22</v>
      </c>
      <c r="M15" s="55"/>
      <c r="N15" s="55"/>
      <c r="O15" s="55"/>
      <c r="P15" s="55"/>
      <c r="Q15" s="55"/>
      <c r="R15" s="55"/>
      <c r="S15" s="55"/>
      <c r="T15" s="55"/>
      <c r="U15" s="7"/>
      <c r="V15" s="8"/>
    </row>
    <row r="16" spans="1:23" ht="18" customHeight="1">
      <c r="A16" s="22" t="s">
        <v>23</v>
      </c>
      <c r="B16" s="22"/>
      <c r="C16" s="22"/>
      <c r="D16" s="22"/>
      <c r="E16" s="22"/>
      <c r="F16" s="22"/>
      <c r="G16" s="52"/>
      <c r="H16" s="56">
        <v>2.25</v>
      </c>
      <c r="I16" s="56"/>
      <c r="J16" s="43"/>
      <c r="K16" s="43"/>
      <c r="L16" s="54"/>
      <c r="M16" s="55"/>
      <c r="N16" s="55"/>
      <c r="O16" s="55"/>
      <c r="P16" s="55"/>
      <c r="Q16" s="55"/>
      <c r="R16" s="55"/>
      <c r="S16" s="55"/>
      <c r="T16" s="55"/>
      <c r="U16" s="7"/>
      <c r="V16" s="8"/>
    </row>
    <row r="17" spans="1:24">
      <c r="L17" s="54" t="s">
        <v>24</v>
      </c>
      <c r="M17" s="55"/>
      <c r="N17" s="55"/>
      <c r="O17" s="55"/>
      <c r="P17" s="55"/>
      <c r="Q17" s="55"/>
      <c r="R17" s="55"/>
      <c r="S17" s="55"/>
      <c r="T17" s="55"/>
      <c r="U17" s="7"/>
      <c r="V17" s="8"/>
    </row>
    <row r="18" spans="1:24">
      <c r="L18" s="54"/>
      <c r="M18" s="55"/>
      <c r="N18" s="55"/>
      <c r="O18" s="55"/>
      <c r="P18" s="55"/>
      <c r="Q18" s="55"/>
      <c r="R18" s="55"/>
      <c r="S18" s="55"/>
      <c r="T18" s="55"/>
    </row>
    <row r="19" spans="1:24" ht="18" customHeight="1">
      <c r="A19" s="38" t="s">
        <v>26</v>
      </c>
      <c r="B19" s="38"/>
      <c r="C19" s="38"/>
      <c r="D19" s="38" t="s">
        <v>27</v>
      </c>
      <c r="E19" s="38"/>
      <c r="F19" s="38"/>
      <c r="G19" s="38"/>
      <c r="H19" s="38"/>
      <c r="I19" s="38"/>
      <c r="J19" s="38"/>
      <c r="S19" t="s">
        <v>28</v>
      </c>
    </row>
    <row r="20" spans="1:24" ht="18" customHeight="1">
      <c r="A20" s="57" t="s">
        <v>29</v>
      </c>
      <c r="B20" s="58" t="s">
        <v>30</v>
      </c>
      <c r="C20" s="59"/>
      <c r="D20" s="60" t="s">
        <v>31</v>
      </c>
      <c r="E20" s="60"/>
      <c r="F20" s="60"/>
      <c r="G20" s="61" t="s">
        <v>32</v>
      </c>
      <c r="H20" s="62"/>
      <c r="I20" s="63" t="s">
        <v>15</v>
      </c>
      <c r="J20" s="63"/>
      <c r="K20" s="39"/>
      <c r="L20" s="39"/>
      <c r="M20" s="39"/>
      <c r="N20" s="39"/>
      <c r="O20" s="64" t="s">
        <v>33</v>
      </c>
      <c r="P20" s="65"/>
      <c r="Q20" s="67" t="s">
        <v>34</v>
      </c>
      <c r="R20" s="68"/>
      <c r="S20" s="67" t="s">
        <v>35</v>
      </c>
      <c r="T20" s="68"/>
    </row>
    <row r="21" spans="1:24" ht="18" customHeight="1">
      <c r="A21" s="57"/>
      <c r="B21" s="38" t="s">
        <v>36</v>
      </c>
      <c r="C21" s="38"/>
      <c r="D21" s="69" t="s">
        <v>37</v>
      </c>
      <c r="E21" s="69" t="s">
        <v>38</v>
      </c>
      <c r="F21" s="68" t="s">
        <v>39</v>
      </c>
      <c r="G21" s="71" t="s">
        <v>73</v>
      </c>
      <c r="H21" s="72"/>
      <c r="I21" s="75" t="s">
        <v>37</v>
      </c>
      <c r="J21" s="75"/>
      <c r="K21" s="38" t="s">
        <v>41</v>
      </c>
      <c r="L21" s="38"/>
      <c r="M21" s="39" t="s">
        <v>42</v>
      </c>
      <c r="N21" s="39"/>
      <c r="O21" s="66"/>
      <c r="P21" s="65"/>
      <c r="Q21" s="68"/>
      <c r="R21" s="68"/>
      <c r="S21" s="68"/>
      <c r="T21" s="68"/>
    </row>
    <row r="22" spans="1:24" ht="18" customHeight="1">
      <c r="A22" s="57"/>
      <c r="B22" s="38"/>
      <c r="C22" s="38"/>
      <c r="D22" s="70"/>
      <c r="E22" s="70"/>
      <c r="F22" s="68"/>
      <c r="G22" s="73"/>
      <c r="H22" s="74"/>
      <c r="I22" s="75"/>
      <c r="J22" s="75"/>
      <c r="K22" s="38"/>
      <c r="L22" s="38"/>
      <c r="M22" s="39"/>
      <c r="N22" s="39"/>
      <c r="O22" s="66"/>
      <c r="P22" s="65"/>
      <c r="Q22" s="68"/>
      <c r="R22" s="68"/>
      <c r="S22" s="68"/>
      <c r="T22" s="68"/>
    </row>
    <row r="23" spans="1:24" ht="18" customHeight="1">
      <c r="A23" s="10" t="s">
        <v>80</v>
      </c>
      <c r="B23" s="78">
        <v>8494</v>
      </c>
      <c r="C23" s="78"/>
      <c r="D23" s="11">
        <v>0</v>
      </c>
      <c r="E23" s="11">
        <v>3682</v>
      </c>
      <c r="F23" s="12">
        <v>4812</v>
      </c>
      <c r="G23" s="79">
        <f>H9*H11*(185-100)/100</f>
        <v>0</v>
      </c>
      <c r="H23" s="80"/>
      <c r="I23" s="82">
        <f>H12*D23</f>
        <v>0</v>
      </c>
      <c r="J23" s="82"/>
      <c r="K23" s="82">
        <f>H13*E23</f>
        <v>0</v>
      </c>
      <c r="L23" s="82"/>
      <c r="M23" s="82">
        <f>H14*F23</f>
        <v>0</v>
      </c>
      <c r="N23" s="82"/>
      <c r="O23" s="83">
        <f>H15*B23</f>
        <v>-44253.74</v>
      </c>
      <c r="P23" s="83"/>
      <c r="Q23" s="76">
        <f t="shared" ref="Q23:Q34" si="0">$H$16*B23</f>
        <v>19111.5</v>
      </c>
      <c r="R23" s="76"/>
      <c r="S23" s="77">
        <f>INT(SUM(G23:R23))</f>
        <v>-25143</v>
      </c>
      <c r="T23" s="77"/>
      <c r="X23" s="13"/>
    </row>
    <row r="24" spans="1:24" ht="18" customHeight="1">
      <c r="A24" s="10" t="s">
        <v>74</v>
      </c>
      <c r="B24" s="78">
        <v>9218</v>
      </c>
      <c r="C24" s="78"/>
      <c r="D24" s="11">
        <v>0</v>
      </c>
      <c r="E24" s="11">
        <v>4560</v>
      </c>
      <c r="F24" s="12">
        <v>4658</v>
      </c>
      <c r="G24" s="79">
        <f>G23</f>
        <v>0</v>
      </c>
      <c r="H24" s="80"/>
      <c r="I24" s="76">
        <f>H12*D24</f>
        <v>0</v>
      </c>
      <c r="J24" s="76"/>
      <c r="K24" s="76">
        <f>H13*E24</f>
        <v>0</v>
      </c>
      <c r="L24" s="76"/>
      <c r="M24" s="76">
        <f>H14*F24</f>
        <v>0</v>
      </c>
      <c r="N24" s="76"/>
      <c r="O24" s="81">
        <f>H15*B24</f>
        <v>-48025.78</v>
      </c>
      <c r="P24" s="81"/>
      <c r="Q24" s="76">
        <f t="shared" si="0"/>
        <v>20740.5</v>
      </c>
      <c r="R24" s="76"/>
      <c r="S24" s="77">
        <f t="shared" ref="S24:S34" si="1">INT(SUM(G24:R24))</f>
        <v>-27286</v>
      </c>
      <c r="T24" s="77"/>
      <c r="X24" s="13"/>
    </row>
    <row r="25" spans="1:24" ht="18" customHeight="1">
      <c r="A25" s="10" t="s">
        <v>75</v>
      </c>
      <c r="B25" s="78">
        <v>8865</v>
      </c>
      <c r="C25" s="78"/>
      <c r="D25" s="11">
        <v>0</v>
      </c>
      <c r="E25" s="11">
        <v>4574</v>
      </c>
      <c r="F25" s="12">
        <v>4291</v>
      </c>
      <c r="G25" s="84">
        <f>G23</f>
        <v>0</v>
      </c>
      <c r="H25" s="85"/>
      <c r="I25" s="76">
        <f>H12*D25</f>
        <v>0</v>
      </c>
      <c r="J25" s="76"/>
      <c r="K25" s="76">
        <f>H13*E25</f>
        <v>0</v>
      </c>
      <c r="L25" s="76"/>
      <c r="M25" s="76">
        <f>H14*F25</f>
        <v>0</v>
      </c>
      <c r="N25" s="76"/>
      <c r="O25" s="81">
        <f>H15*B25</f>
        <v>-46186.65</v>
      </c>
      <c r="P25" s="81"/>
      <c r="Q25" s="76">
        <f t="shared" si="0"/>
        <v>19946.25</v>
      </c>
      <c r="R25" s="76"/>
      <c r="S25" s="77">
        <f t="shared" si="1"/>
        <v>-26241</v>
      </c>
      <c r="T25" s="77"/>
      <c r="X25" s="13"/>
    </row>
    <row r="26" spans="1:24" ht="18" customHeight="1">
      <c r="A26" s="10" t="s">
        <v>45</v>
      </c>
      <c r="B26" s="78">
        <v>9400</v>
      </c>
      <c r="C26" s="78"/>
      <c r="D26" s="11">
        <v>0</v>
      </c>
      <c r="E26" s="11">
        <v>4781</v>
      </c>
      <c r="F26" s="12">
        <v>4619</v>
      </c>
      <c r="G26" s="79">
        <f>G23</f>
        <v>0</v>
      </c>
      <c r="H26" s="80"/>
      <c r="I26" s="76">
        <f>H12*D26</f>
        <v>0</v>
      </c>
      <c r="J26" s="76"/>
      <c r="K26" s="76">
        <f>H13*E26</f>
        <v>0</v>
      </c>
      <c r="L26" s="76"/>
      <c r="M26" s="76">
        <f>H14*F26</f>
        <v>0</v>
      </c>
      <c r="N26" s="76"/>
      <c r="O26" s="81">
        <f>H15*B26</f>
        <v>-48974</v>
      </c>
      <c r="P26" s="81"/>
      <c r="Q26" s="76">
        <f t="shared" si="0"/>
        <v>21150</v>
      </c>
      <c r="R26" s="76"/>
      <c r="S26" s="77">
        <f t="shared" si="1"/>
        <v>-27824</v>
      </c>
      <c r="T26" s="77"/>
      <c r="X26" s="13"/>
    </row>
    <row r="27" spans="1:24" ht="18" customHeight="1">
      <c r="A27" s="10" t="s">
        <v>46</v>
      </c>
      <c r="B27" s="78">
        <v>8109</v>
      </c>
      <c r="C27" s="78"/>
      <c r="D27" s="11">
        <v>0</v>
      </c>
      <c r="E27" s="11">
        <v>3299</v>
      </c>
      <c r="F27" s="12">
        <v>4810</v>
      </c>
      <c r="G27" s="84">
        <f>G23</f>
        <v>0</v>
      </c>
      <c r="H27" s="85"/>
      <c r="I27" s="76">
        <f>H12*D27</f>
        <v>0</v>
      </c>
      <c r="J27" s="76"/>
      <c r="K27" s="76">
        <f>H13*E27</f>
        <v>0</v>
      </c>
      <c r="L27" s="76"/>
      <c r="M27" s="76">
        <f>H14*F27</f>
        <v>0</v>
      </c>
      <c r="N27" s="76"/>
      <c r="O27" s="81">
        <f>H15*B27</f>
        <v>-42247.89</v>
      </c>
      <c r="P27" s="81"/>
      <c r="Q27" s="76">
        <f t="shared" si="0"/>
        <v>18245.25</v>
      </c>
      <c r="R27" s="76"/>
      <c r="S27" s="77">
        <f t="shared" si="1"/>
        <v>-24003</v>
      </c>
      <c r="T27" s="77"/>
      <c r="X27" s="13"/>
    </row>
    <row r="28" spans="1:24" ht="18" customHeight="1">
      <c r="A28" s="10" t="s">
        <v>47</v>
      </c>
      <c r="B28" s="78">
        <v>7811</v>
      </c>
      <c r="C28" s="78"/>
      <c r="D28" s="11">
        <v>0</v>
      </c>
      <c r="E28" s="11">
        <v>3945</v>
      </c>
      <c r="F28" s="12">
        <v>3866</v>
      </c>
      <c r="G28" s="84">
        <f>G23</f>
        <v>0</v>
      </c>
      <c r="H28" s="85"/>
      <c r="I28" s="76">
        <f>H12*D28</f>
        <v>0</v>
      </c>
      <c r="J28" s="76"/>
      <c r="K28" s="76">
        <f>H13*E28</f>
        <v>0</v>
      </c>
      <c r="L28" s="76"/>
      <c r="M28" s="76">
        <f>H14*F28</f>
        <v>0</v>
      </c>
      <c r="N28" s="76"/>
      <c r="O28" s="81">
        <f>H15*B28</f>
        <v>-40695.31</v>
      </c>
      <c r="P28" s="81"/>
      <c r="Q28" s="76">
        <f t="shared" si="0"/>
        <v>17574.75</v>
      </c>
      <c r="R28" s="76"/>
      <c r="S28" s="77">
        <f t="shared" si="1"/>
        <v>-23121</v>
      </c>
      <c r="T28" s="77"/>
      <c r="X28" s="13"/>
    </row>
    <row r="29" spans="1:24" ht="18" customHeight="1">
      <c r="A29" s="10" t="s">
        <v>76</v>
      </c>
      <c r="B29" s="78">
        <v>9034</v>
      </c>
      <c r="C29" s="78"/>
      <c r="D29" s="11">
        <v>840</v>
      </c>
      <c r="E29" s="11">
        <v>4106</v>
      </c>
      <c r="F29" s="12">
        <v>4088</v>
      </c>
      <c r="G29" s="84">
        <f>G23</f>
        <v>0</v>
      </c>
      <c r="H29" s="85"/>
      <c r="I29" s="76">
        <f>H12*D29</f>
        <v>0</v>
      </c>
      <c r="J29" s="76"/>
      <c r="K29" s="76">
        <f>H13*E29</f>
        <v>0</v>
      </c>
      <c r="L29" s="76"/>
      <c r="M29" s="76">
        <f>H14*F29</f>
        <v>0</v>
      </c>
      <c r="N29" s="76"/>
      <c r="O29" s="81">
        <f>H15*B29</f>
        <v>-47067.14</v>
      </c>
      <c r="P29" s="81"/>
      <c r="Q29" s="76">
        <f t="shared" si="0"/>
        <v>20326.5</v>
      </c>
      <c r="R29" s="76"/>
      <c r="S29" s="77">
        <f t="shared" si="1"/>
        <v>-26741</v>
      </c>
      <c r="T29" s="77"/>
      <c r="X29" s="13"/>
    </row>
    <row r="30" spans="1:24" ht="18" customHeight="1">
      <c r="A30" s="10" t="s">
        <v>49</v>
      </c>
      <c r="B30" s="78">
        <v>9826</v>
      </c>
      <c r="C30" s="78"/>
      <c r="D30" s="11">
        <v>2579</v>
      </c>
      <c r="E30" s="11">
        <v>2568</v>
      </c>
      <c r="F30" s="12">
        <v>4679</v>
      </c>
      <c r="G30" s="84">
        <f>G23</f>
        <v>0</v>
      </c>
      <c r="H30" s="85"/>
      <c r="I30" s="76">
        <f>H12*D30</f>
        <v>0</v>
      </c>
      <c r="J30" s="76"/>
      <c r="K30" s="76">
        <f>H13*E30</f>
        <v>0</v>
      </c>
      <c r="L30" s="76"/>
      <c r="M30" s="76">
        <f>H14*F30</f>
        <v>0</v>
      </c>
      <c r="N30" s="76"/>
      <c r="O30" s="81">
        <f>H15*B30</f>
        <v>-51193.46</v>
      </c>
      <c r="P30" s="81"/>
      <c r="Q30" s="76">
        <f t="shared" si="0"/>
        <v>22108.5</v>
      </c>
      <c r="R30" s="76"/>
      <c r="S30" s="77">
        <f t="shared" si="1"/>
        <v>-29085</v>
      </c>
      <c r="T30" s="77"/>
      <c r="X30" s="13"/>
    </row>
    <row r="31" spans="1:24" ht="18" customHeight="1">
      <c r="A31" s="10" t="s">
        <v>50</v>
      </c>
      <c r="B31" s="78">
        <v>12412</v>
      </c>
      <c r="C31" s="78"/>
      <c r="D31" s="11">
        <v>3209</v>
      </c>
      <c r="E31" s="11">
        <v>3141</v>
      </c>
      <c r="F31" s="12">
        <v>6062</v>
      </c>
      <c r="G31" s="84">
        <f>G23</f>
        <v>0</v>
      </c>
      <c r="H31" s="85"/>
      <c r="I31" s="76">
        <f>H12*D31</f>
        <v>0</v>
      </c>
      <c r="J31" s="76"/>
      <c r="K31" s="76">
        <f>H13*E31</f>
        <v>0</v>
      </c>
      <c r="L31" s="76"/>
      <c r="M31" s="76">
        <f>H14*F31</f>
        <v>0</v>
      </c>
      <c r="N31" s="76"/>
      <c r="O31" s="81">
        <f>H15*B31</f>
        <v>-64666.52</v>
      </c>
      <c r="P31" s="81"/>
      <c r="Q31" s="76">
        <f t="shared" si="0"/>
        <v>27927</v>
      </c>
      <c r="R31" s="76"/>
      <c r="S31" s="77">
        <f t="shared" si="1"/>
        <v>-36740</v>
      </c>
      <c r="T31" s="77"/>
      <c r="X31" s="13"/>
    </row>
    <row r="32" spans="1:24" ht="18" customHeight="1">
      <c r="A32" s="10" t="s">
        <v>51</v>
      </c>
      <c r="B32" s="78">
        <v>8286</v>
      </c>
      <c r="C32" s="78"/>
      <c r="D32" s="11">
        <v>1598</v>
      </c>
      <c r="E32" s="11">
        <v>2401</v>
      </c>
      <c r="F32" s="12">
        <v>4287</v>
      </c>
      <c r="G32" s="84">
        <f>G23</f>
        <v>0</v>
      </c>
      <c r="H32" s="85"/>
      <c r="I32" s="76">
        <f>H12*D32</f>
        <v>0</v>
      </c>
      <c r="J32" s="76"/>
      <c r="K32" s="76">
        <f>H13*E32</f>
        <v>0</v>
      </c>
      <c r="L32" s="76"/>
      <c r="M32" s="76">
        <f>H14*F32</f>
        <v>0</v>
      </c>
      <c r="N32" s="76"/>
      <c r="O32" s="81">
        <f>H15*B32</f>
        <v>-43170.06</v>
      </c>
      <c r="P32" s="81"/>
      <c r="Q32" s="76">
        <f t="shared" si="0"/>
        <v>18643.5</v>
      </c>
      <c r="R32" s="76"/>
      <c r="S32" s="77">
        <f t="shared" si="1"/>
        <v>-24527</v>
      </c>
      <c r="T32" s="77"/>
      <c r="X32" s="13"/>
    </row>
    <row r="33" spans="1:24" ht="18" customHeight="1">
      <c r="A33" s="10" t="s">
        <v>77</v>
      </c>
      <c r="B33" s="78">
        <v>5618</v>
      </c>
      <c r="C33" s="78"/>
      <c r="D33" s="11">
        <v>0</v>
      </c>
      <c r="E33" s="11">
        <v>2780</v>
      </c>
      <c r="F33" s="12">
        <v>2838</v>
      </c>
      <c r="G33" s="84">
        <f>G23</f>
        <v>0</v>
      </c>
      <c r="H33" s="85"/>
      <c r="I33" s="76">
        <f>H12*D33</f>
        <v>0</v>
      </c>
      <c r="J33" s="76"/>
      <c r="K33" s="76">
        <f>H13*E33</f>
        <v>0</v>
      </c>
      <c r="L33" s="76"/>
      <c r="M33" s="76">
        <f>H14*F33</f>
        <v>0</v>
      </c>
      <c r="N33" s="76"/>
      <c r="O33" s="81">
        <f>H15*B33</f>
        <v>-29269.78</v>
      </c>
      <c r="P33" s="81"/>
      <c r="Q33" s="76">
        <f t="shared" si="0"/>
        <v>12640.5</v>
      </c>
      <c r="R33" s="76"/>
      <c r="S33" s="77">
        <f t="shared" si="1"/>
        <v>-16630</v>
      </c>
      <c r="T33" s="77"/>
      <c r="X33" s="13"/>
    </row>
    <row r="34" spans="1:24" ht="18" customHeight="1" thickBot="1">
      <c r="A34" s="10" t="s">
        <v>78</v>
      </c>
      <c r="B34" s="78">
        <v>6644</v>
      </c>
      <c r="C34" s="78"/>
      <c r="D34" s="11">
        <v>0</v>
      </c>
      <c r="E34" s="11">
        <v>3447</v>
      </c>
      <c r="F34" s="12">
        <v>3197</v>
      </c>
      <c r="G34" s="79">
        <f>G23</f>
        <v>0</v>
      </c>
      <c r="H34" s="80"/>
      <c r="I34" s="86">
        <f>H12*D34</f>
        <v>0</v>
      </c>
      <c r="J34" s="86"/>
      <c r="K34" s="86">
        <f>H13*E34</f>
        <v>0</v>
      </c>
      <c r="L34" s="86"/>
      <c r="M34" s="86">
        <f>H14*F34</f>
        <v>0</v>
      </c>
      <c r="N34" s="86"/>
      <c r="O34" s="83">
        <f>H15*B34</f>
        <v>-34615.24</v>
      </c>
      <c r="P34" s="83"/>
      <c r="Q34" s="76">
        <f t="shared" si="0"/>
        <v>14949</v>
      </c>
      <c r="R34" s="76"/>
      <c r="S34" s="77">
        <f t="shared" si="1"/>
        <v>-19667</v>
      </c>
      <c r="T34" s="77"/>
      <c r="X34" s="13"/>
    </row>
    <row r="35" spans="1:24" ht="18" customHeight="1" thickBot="1">
      <c r="A35" s="14" t="s">
        <v>54</v>
      </c>
      <c r="B35" s="77">
        <f>SUM(B23:C34)</f>
        <v>103717</v>
      </c>
      <c r="C35" s="77"/>
      <c r="D35" s="15">
        <f>SUM(D29:D34)</f>
        <v>8226</v>
      </c>
      <c r="E35" s="15">
        <f>SUM(E23:E34)</f>
        <v>43284</v>
      </c>
      <c r="F35" s="16">
        <f>SUM(F23:F34)</f>
        <v>52207</v>
      </c>
      <c r="G35" s="91">
        <f>SUM(G23:H34)</f>
        <v>0</v>
      </c>
      <c r="H35" s="91"/>
      <c r="I35" s="91">
        <f>SUM(I23:J34)</f>
        <v>0</v>
      </c>
      <c r="J35" s="91"/>
      <c r="K35" s="91">
        <f>SUM(K23:L34)</f>
        <v>0</v>
      </c>
      <c r="L35" s="91"/>
      <c r="M35" s="91">
        <f>SUM(M23:N34)</f>
        <v>0</v>
      </c>
      <c r="N35" s="91"/>
      <c r="O35" s="92">
        <f>SUM(O23:P34)</f>
        <v>-540365.57000000007</v>
      </c>
      <c r="P35" s="92"/>
      <c r="Q35" s="87" t="s">
        <v>55</v>
      </c>
      <c r="R35" s="88"/>
      <c r="S35" s="89">
        <f>SUM(S23:T34)</f>
        <v>-307008</v>
      </c>
      <c r="T35" s="89"/>
    </row>
    <row r="37" spans="1:24">
      <c r="F37" s="90"/>
      <c r="G37" s="90"/>
      <c r="H37" s="17"/>
      <c r="I37" s="18"/>
      <c r="J37" s="18"/>
      <c r="K37" s="18"/>
      <c r="L37" s="18"/>
      <c r="M37" s="90"/>
      <c r="N37" s="90"/>
      <c r="O37" s="90"/>
      <c r="P37" s="90"/>
      <c r="Q37" s="90"/>
      <c r="R37" s="90"/>
      <c r="S37" s="90"/>
      <c r="T37" s="90"/>
    </row>
    <row r="39" spans="1:24">
      <c r="A39" s="94" t="s">
        <v>56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1:24">
      <c r="A40" s="22" t="s">
        <v>57</v>
      </c>
      <c r="B40" s="22"/>
      <c r="C40" s="22"/>
      <c r="D40" s="95" t="s">
        <v>58</v>
      </c>
      <c r="E40" s="95"/>
      <c r="F40" s="95"/>
      <c r="G40" s="95"/>
      <c r="H40" s="95"/>
      <c r="I40" s="95"/>
      <c r="J40" s="95"/>
      <c r="K40" s="95"/>
      <c r="L40" s="95"/>
      <c r="M40" s="95"/>
      <c r="N40" s="19"/>
      <c r="O40" s="19"/>
      <c r="P40" s="19"/>
      <c r="Q40" s="20"/>
      <c r="R40" s="20"/>
    </row>
    <row r="41" spans="1:24">
      <c r="A41" s="22" t="s">
        <v>59</v>
      </c>
      <c r="B41" s="22"/>
      <c r="C41" s="22"/>
      <c r="D41" s="93" t="s">
        <v>60</v>
      </c>
      <c r="E41" s="93"/>
      <c r="F41" s="93"/>
      <c r="G41" s="93"/>
      <c r="H41" s="93"/>
      <c r="I41" s="93"/>
      <c r="J41" s="93"/>
      <c r="K41" s="93"/>
      <c r="L41" s="93"/>
      <c r="M41" s="93"/>
      <c r="N41" s="20"/>
      <c r="O41" s="20"/>
      <c r="P41" s="20"/>
      <c r="Q41" s="20"/>
      <c r="R41" s="20"/>
    </row>
    <row r="42" spans="1:24">
      <c r="A42" s="22" t="s">
        <v>61</v>
      </c>
      <c r="B42" s="22"/>
      <c r="C42" s="22"/>
      <c r="D42" s="93" t="s">
        <v>62</v>
      </c>
      <c r="E42" s="93"/>
      <c r="F42" s="93"/>
      <c r="G42" s="93"/>
      <c r="H42" s="93"/>
      <c r="I42" s="93"/>
      <c r="J42" s="93"/>
      <c r="K42" s="93"/>
      <c r="L42" s="93"/>
      <c r="M42" s="93"/>
      <c r="N42" s="20"/>
      <c r="O42" s="20"/>
      <c r="P42" s="20"/>
      <c r="Q42" s="20"/>
      <c r="R42" s="20"/>
    </row>
    <row r="43" spans="1:24">
      <c r="A43" s="22" t="s">
        <v>15</v>
      </c>
      <c r="B43" s="22"/>
      <c r="C43" s="22"/>
      <c r="D43" s="93" t="s">
        <v>63</v>
      </c>
      <c r="E43" s="93"/>
      <c r="F43" s="93"/>
      <c r="G43" s="93"/>
      <c r="H43" s="93"/>
      <c r="I43" s="93"/>
      <c r="J43" s="93"/>
      <c r="K43" s="93"/>
      <c r="L43" s="93"/>
      <c r="M43" s="93"/>
      <c r="N43" s="20"/>
      <c r="O43" s="20"/>
      <c r="P43" s="20"/>
      <c r="Q43" s="20"/>
      <c r="R43" s="20"/>
    </row>
    <row r="44" spans="1:24">
      <c r="A44" s="22" t="s">
        <v>64</v>
      </c>
      <c r="B44" s="22"/>
      <c r="C44" s="22"/>
      <c r="D44" s="93" t="s">
        <v>65</v>
      </c>
      <c r="E44" s="93"/>
      <c r="F44" s="93"/>
      <c r="G44" s="93"/>
      <c r="H44" s="93"/>
      <c r="I44" s="93"/>
      <c r="J44" s="93"/>
      <c r="K44" s="93"/>
      <c r="L44" s="93"/>
      <c r="M44" s="93"/>
      <c r="N44" s="20"/>
      <c r="O44" s="20"/>
      <c r="P44" s="20"/>
      <c r="Q44" s="20"/>
      <c r="R44" s="20"/>
    </row>
    <row r="45" spans="1:24">
      <c r="A45" s="22" t="s">
        <v>34</v>
      </c>
      <c r="B45" s="22"/>
      <c r="C45" s="22"/>
      <c r="D45" s="93" t="s">
        <v>66</v>
      </c>
      <c r="E45" s="93"/>
      <c r="F45" s="93"/>
      <c r="G45" s="93"/>
      <c r="H45" s="93"/>
      <c r="I45" s="93"/>
      <c r="J45" s="93"/>
      <c r="K45" s="93"/>
      <c r="L45" s="93"/>
      <c r="M45" s="93"/>
      <c r="N45" s="20"/>
      <c r="O45" s="20"/>
      <c r="P45" s="20"/>
      <c r="Q45" s="20"/>
      <c r="R45" s="20"/>
    </row>
    <row r="46" spans="1:24">
      <c r="N46" s="3"/>
      <c r="O46" s="3"/>
      <c r="P46" s="3"/>
      <c r="Q46" s="3"/>
    </row>
    <row r="47" spans="1:24">
      <c r="A47" s="21" t="s">
        <v>67</v>
      </c>
    </row>
    <row r="48" spans="1:24">
      <c r="A48" s="21" t="s">
        <v>68</v>
      </c>
    </row>
    <row r="49" spans="1:1">
      <c r="A49" s="21"/>
    </row>
  </sheetData>
  <mergeCells count="174">
    <mergeCell ref="A43:C43"/>
    <mergeCell ref="D43:M43"/>
    <mergeCell ref="A44:C44"/>
    <mergeCell ref="D44:M44"/>
    <mergeCell ref="A45:C45"/>
    <mergeCell ref="D45:M45"/>
    <mergeCell ref="A39:M39"/>
    <mergeCell ref="A40:C40"/>
    <mergeCell ref="D40:M40"/>
    <mergeCell ref="A41:C41"/>
    <mergeCell ref="D41:M41"/>
    <mergeCell ref="A42:C42"/>
    <mergeCell ref="D42:M42"/>
    <mergeCell ref="Q35:R35"/>
    <mergeCell ref="S35:T35"/>
    <mergeCell ref="F37:G37"/>
    <mergeCell ref="M37:N37"/>
    <mergeCell ref="O37:P37"/>
    <mergeCell ref="Q37:R37"/>
    <mergeCell ref="S37:T37"/>
    <mergeCell ref="B35:C35"/>
    <mergeCell ref="G35:H35"/>
    <mergeCell ref="I35:J35"/>
    <mergeCell ref="K35:L35"/>
    <mergeCell ref="M35:N35"/>
    <mergeCell ref="O35:P35"/>
    <mergeCell ref="Q33:R33"/>
    <mergeCell ref="S33:T33"/>
    <mergeCell ref="B34:C34"/>
    <mergeCell ref="G34:H34"/>
    <mergeCell ref="I34:J34"/>
    <mergeCell ref="K34:L34"/>
    <mergeCell ref="M34:N34"/>
    <mergeCell ref="O34:P34"/>
    <mergeCell ref="Q34:R34"/>
    <mergeCell ref="S34:T34"/>
    <mergeCell ref="B33:C33"/>
    <mergeCell ref="G33:H33"/>
    <mergeCell ref="I33:J33"/>
    <mergeCell ref="K33:L33"/>
    <mergeCell ref="M33:N33"/>
    <mergeCell ref="O33:P33"/>
    <mergeCell ref="Q31:R31"/>
    <mergeCell ref="S31:T31"/>
    <mergeCell ref="B32:C32"/>
    <mergeCell ref="G32:H32"/>
    <mergeCell ref="I32:J32"/>
    <mergeCell ref="K32:L32"/>
    <mergeCell ref="M32:N32"/>
    <mergeCell ref="O32:P32"/>
    <mergeCell ref="Q32:R32"/>
    <mergeCell ref="S32:T32"/>
    <mergeCell ref="B31:C31"/>
    <mergeCell ref="G31:H31"/>
    <mergeCell ref="I31:J31"/>
    <mergeCell ref="K31:L31"/>
    <mergeCell ref="M31:N31"/>
    <mergeCell ref="O31:P31"/>
    <mergeCell ref="Q29:R29"/>
    <mergeCell ref="S29:T29"/>
    <mergeCell ref="B30:C30"/>
    <mergeCell ref="G30:H30"/>
    <mergeCell ref="I30:J30"/>
    <mergeCell ref="K30:L30"/>
    <mergeCell ref="M30:N30"/>
    <mergeCell ref="O30:P30"/>
    <mergeCell ref="Q30:R30"/>
    <mergeCell ref="S30:T30"/>
    <mergeCell ref="B29:C29"/>
    <mergeCell ref="G29:H29"/>
    <mergeCell ref="I29:J29"/>
    <mergeCell ref="K29:L29"/>
    <mergeCell ref="M29:N29"/>
    <mergeCell ref="O29:P29"/>
    <mergeCell ref="Q27:R27"/>
    <mergeCell ref="S27:T27"/>
    <mergeCell ref="B28:C28"/>
    <mergeCell ref="G28:H28"/>
    <mergeCell ref="I28:J28"/>
    <mergeCell ref="K28:L28"/>
    <mergeCell ref="M28:N28"/>
    <mergeCell ref="O28:P28"/>
    <mergeCell ref="Q28:R28"/>
    <mergeCell ref="S28:T28"/>
    <mergeCell ref="B27:C27"/>
    <mergeCell ref="G27:H27"/>
    <mergeCell ref="I27:J27"/>
    <mergeCell ref="K27:L27"/>
    <mergeCell ref="M27:N27"/>
    <mergeCell ref="O27:P27"/>
    <mergeCell ref="Q25:R25"/>
    <mergeCell ref="S25:T25"/>
    <mergeCell ref="B26:C26"/>
    <mergeCell ref="G26:H26"/>
    <mergeCell ref="I26:J26"/>
    <mergeCell ref="K26:L26"/>
    <mergeCell ref="M26:N26"/>
    <mergeCell ref="O26:P26"/>
    <mergeCell ref="Q26:R26"/>
    <mergeCell ref="S26:T26"/>
    <mergeCell ref="B25:C25"/>
    <mergeCell ref="G25:H25"/>
    <mergeCell ref="I25:J25"/>
    <mergeCell ref="K25:L25"/>
    <mergeCell ref="M25:N25"/>
    <mergeCell ref="O25:P25"/>
    <mergeCell ref="Q23:R23"/>
    <mergeCell ref="S23:T23"/>
    <mergeCell ref="B24:C24"/>
    <mergeCell ref="G24:H24"/>
    <mergeCell ref="I24:J24"/>
    <mergeCell ref="K24:L24"/>
    <mergeCell ref="M24:N24"/>
    <mergeCell ref="O24:P24"/>
    <mergeCell ref="Q24:R24"/>
    <mergeCell ref="S24:T24"/>
    <mergeCell ref="B23:C23"/>
    <mergeCell ref="G23:H23"/>
    <mergeCell ref="I23:J23"/>
    <mergeCell ref="K23:L23"/>
    <mergeCell ref="M23:N23"/>
    <mergeCell ref="O23:P23"/>
    <mergeCell ref="L17:T18"/>
    <mergeCell ref="A19:C19"/>
    <mergeCell ref="D19:J19"/>
    <mergeCell ref="A20:A22"/>
    <mergeCell ref="B20:C20"/>
    <mergeCell ref="D20:F20"/>
    <mergeCell ref="G20:H20"/>
    <mergeCell ref="I20:N20"/>
    <mergeCell ref="O20:P22"/>
    <mergeCell ref="Q20:R22"/>
    <mergeCell ref="S20:T22"/>
    <mergeCell ref="B21:C22"/>
    <mergeCell ref="D21:D22"/>
    <mergeCell ref="E21:E22"/>
    <mergeCell ref="F21:F22"/>
    <mergeCell ref="G21:H22"/>
    <mergeCell ref="I21:J22"/>
    <mergeCell ref="K21:L22"/>
    <mergeCell ref="M21:N22"/>
    <mergeCell ref="A11:B11"/>
    <mergeCell ref="C11:G11"/>
    <mergeCell ref="H11:I11"/>
    <mergeCell ref="J11:K11"/>
    <mergeCell ref="L11:T12"/>
    <mergeCell ref="A12:B14"/>
    <mergeCell ref="C12:G12"/>
    <mergeCell ref="H12:I12"/>
    <mergeCell ref="J12:K16"/>
    <mergeCell ref="C13:G13"/>
    <mergeCell ref="H13:I13"/>
    <mergeCell ref="L13:T14"/>
    <mergeCell ref="C14:G14"/>
    <mergeCell ref="H14:I14"/>
    <mergeCell ref="A15:G15"/>
    <mergeCell ref="H15:I15"/>
    <mergeCell ref="L15:T16"/>
    <mergeCell ref="A16:G16"/>
    <mergeCell ref="H16:I16"/>
    <mergeCell ref="A9:B10"/>
    <mergeCell ref="C9:G9"/>
    <mergeCell ref="H9:I9"/>
    <mergeCell ref="J9:K10"/>
    <mergeCell ref="L9:T10"/>
    <mergeCell ref="C10:G10"/>
    <mergeCell ref="H10:I10"/>
    <mergeCell ref="A1:T1"/>
    <mergeCell ref="A3:B3"/>
    <mergeCell ref="C3:O3"/>
    <mergeCell ref="A5:B5"/>
    <mergeCell ref="C5:O5"/>
    <mergeCell ref="A8:B8"/>
    <mergeCell ref="J8:K8"/>
  </mergeCells>
  <phoneticPr fontId="3"/>
  <pageMargins left="0.75" right="0.25" top="0.68" bottom="0.62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明細（本部中消防署） </vt:lpstr>
      <vt:lpstr>明細（北消防署）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2016-08-18T00:14:05Z</cp:lastPrinted>
  <dcterms:created xsi:type="dcterms:W3CDTF">2016-08-16T01:30:35Z</dcterms:created>
  <dcterms:modified xsi:type="dcterms:W3CDTF">2016-08-18T00:14:12Z</dcterms:modified>
</cp:coreProperties>
</file>