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 defaultThemeVersion="124226"/>
  <bookViews>
    <workbookView xWindow="-120" yWindow="-120" windowWidth="29040" windowHeight="15720" firstSheet="1" activeTab="1"/>
  </bookViews>
  <sheets>
    <sheet name="ＨＰグラフ" sheetId="4" state="hidden" r:id="rId1"/>
    <sheet name="統計グラフ" sheetId="5" r:id="rId2"/>
    <sheet name="人口推移" sheetId="1" r:id="rId3"/>
  </sheets>
  <definedNames>
    <definedName name="_xlnm.Print_Area" localSheetId="2">人口推移!$A$1:$F$300</definedName>
    <definedName name="_xlnm.Print_Area" localSheetId="1">統計グラフ!$A$5:$I$48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" i="4" l="1"/>
  <c r="A12" i="4" l="1"/>
  <c r="C12" i="4" l="1"/>
  <c r="K12" i="4" s="1"/>
  <c r="B12" i="4"/>
  <c r="H12" i="4" s="1"/>
  <c r="D12" i="4"/>
  <c r="E12" i="4"/>
  <c r="I12" i="4" s="1"/>
  <c r="F12" i="4"/>
  <c r="J12" i="4" s="1"/>
  <c r="A11" i="4"/>
  <c r="A7" i="4"/>
  <c r="B7" i="4" s="1"/>
  <c r="H7" i="4" s="1"/>
  <c r="A10" i="4"/>
  <c r="B10" i="4" s="1"/>
  <c r="H10" i="4" s="1"/>
  <c r="A6" i="4"/>
  <c r="A9" i="4"/>
  <c r="A5" i="4"/>
  <c r="A8" i="4"/>
  <c r="A4" i="4"/>
  <c r="B9" i="4" l="1"/>
  <c r="H9" i="4" s="1"/>
  <c r="C9" i="4"/>
  <c r="K9" i="4" s="1"/>
  <c r="F9" i="4"/>
  <c r="J9" i="4" s="1"/>
  <c r="D9" i="4"/>
  <c r="E9" i="4"/>
  <c r="I9" i="4" s="1"/>
  <c r="B11" i="4"/>
  <c r="H11" i="4" s="1"/>
  <c r="C11" i="4"/>
  <c r="K11" i="4" s="1"/>
  <c r="D11" i="4"/>
  <c r="E11" i="4"/>
  <c r="I11" i="4" s="1"/>
  <c r="F11" i="4"/>
  <c r="J11" i="4" s="1"/>
  <c r="F4" i="4"/>
  <c r="J4" i="4" s="1"/>
  <c r="C4" i="4"/>
  <c r="K4" i="4" s="1"/>
  <c r="E4" i="4"/>
  <c r="I4" i="4" s="1"/>
  <c r="D4" i="4"/>
  <c r="B6" i="4"/>
  <c r="H6" i="4" s="1"/>
  <c r="C6" i="4"/>
  <c r="K6" i="4" s="1"/>
  <c r="D6" i="4"/>
  <c r="F6" i="4"/>
  <c r="J6" i="4" s="1"/>
  <c r="E6" i="4"/>
  <c r="I6" i="4" s="1"/>
  <c r="B5" i="4"/>
  <c r="H5" i="4" s="1"/>
  <c r="C5" i="4"/>
  <c r="K5" i="4" s="1"/>
  <c r="D5" i="4"/>
  <c r="E5" i="4"/>
  <c r="I5" i="4" s="1"/>
  <c r="F5" i="4"/>
  <c r="J5" i="4" s="1"/>
  <c r="C7" i="4"/>
  <c r="K7" i="4" s="1"/>
  <c r="D7" i="4"/>
  <c r="F7" i="4"/>
  <c r="J7" i="4" s="1"/>
  <c r="E7" i="4"/>
  <c r="I7" i="4" s="1"/>
  <c r="B8" i="4"/>
  <c r="H8" i="4" s="1"/>
  <c r="C8" i="4"/>
  <c r="K8" i="4" s="1"/>
  <c r="D8" i="4"/>
  <c r="E8" i="4"/>
  <c r="I8" i="4" s="1"/>
  <c r="F8" i="4"/>
  <c r="J8" i="4" s="1"/>
  <c r="C10" i="4"/>
  <c r="K10" i="4" s="1"/>
  <c r="D10" i="4"/>
  <c r="F10" i="4"/>
  <c r="J10" i="4" s="1"/>
  <c r="E10" i="4"/>
  <c r="I10" i="4" s="1"/>
  <c r="B4" i="4"/>
  <c r="H4" i="4" s="1"/>
</calcChain>
</file>

<file path=xl/sharedStrings.xml><?xml version="1.0" encoding="utf-8"?>
<sst xmlns="http://schemas.openxmlformats.org/spreadsheetml/2006/main" count="17" uniqueCount="8">
  <si>
    <t>女（人）</t>
  </si>
  <si>
    <t>男（人）</t>
  </si>
  <si>
    <t>総数（人）</t>
  </si>
  <si>
    <t>基準年月</t>
  </si>
  <si>
    <t>世帯数</t>
    <phoneticPr fontId="2"/>
  </si>
  <si>
    <t>年</t>
    <rPh sb="0" eb="1">
      <t>ネン</t>
    </rPh>
    <phoneticPr fontId="2"/>
  </si>
  <si>
    <t>月</t>
    <rPh sb="0" eb="1">
      <t>ガツ</t>
    </rPh>
    <phoneticPr fontId="2"/>
  </si>
  <si>
    <r>
      <rPr>
        <b/>
        <sz val="14"/>
        <rFont val="ＭＳ Ｐゴシック"/>
        <family val="3"/>
        <charset val="128"/>
      </rPr>
      <t>右欄の年月を入れるとグラフが変わります。</t>
    </r>
    <r>
      <rPr>
        <sz val="14"/>
        <rFont val="ＭＳ Ｐゴシック"/>
        <family val="3"/>
        <charset val="128"/>
      </rPr>
      <t xml:space="preserve">
※2022年1月以降の日付を入れてください。
10月は1998年まで対応しています。</t>
    </r>
    <rPh sb="0" eb="1">
      <t>ミギ</t>
    </rPh>
    <rPh sb="1" eb="2">
      <t>ラン</t>
    </rPh>
    <rPh sb="3" eb="5">
      <t>ネンゲツ</t>
    </rPh>
    <rPh sb="6" eb="7">
      <t>イ</t>
    </rPh>
    <rPh sb="14" eb="15">
      <t>カ</t>
    </rPh>
    <rPh sb="26" eb="27">
      <t>ネン</t>
    </rPh>
    <rPh sb="28" eb="29">
      <t>ガツ</t>
    </rPh>
    <rPh sb="29" eb="31">
      <t>イコウ</t>
    </rPh>
    <rPh sb="32" eb="34">
      <t>ヒヅケ</t>
    </rPh>
    <rPh sb="35" eb="36">
      <t>イ</t>
    </rPh>
    <rPh sb="46" eb="47">
      <t>ガツ</t>
    </rPh>
    <rPh sb="52" eb="53">
      <t>ネン</t>
    </rPh>
    <rPh sb="55" eb="57">
      <t>タイオウ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</si>
</sst>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 "/>
    <numFmt numFmtId="177" formatCode="[$-F800]dddd\,\ mmmm\ dd\,\ yyyy"/>
    <numFmt numFmtId="178" formatCode="#,##0_);[Red]\(#,##0\)"/>
  </numFmts>
  <fonts count="14" x14ac:knownFonts="1"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sz val="12"/>
      <color indexed="8"/>
      <name val="ＭＳ ゴシック"/>
      <family val="3"/>
      <charset val="128"/>
    </font>
    <font>
      <sz val="12.05"/>
      <color indexed="8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  <charset val="128"/>
    </font>
    <font>
      <sz val="12"/>
      <color rgb="FF333333"/>
      <name val="メイリオ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18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4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12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7" fillId="0" borderId="0"/>
    <xf numFmtId="38" fontId="7" fillId="0" borderId="0" applyFont="0" applyFill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176" fontId="1" fillId="0" borderId="0" xfId="0" applyNumberFormat="1" applyFont="1" applyFill="1">
      <alignment vertical="center"/>
    </xf>
    <xf numFmtId="176" fontId="3" fillId="0" borderId="0" xfId="0" applyNumberFormat="1" applyFont="1" applyFill="1" applyProtection="1">
      <alignment vertical="center"/>
      <protection locked="0"/>
    </xf>
    <xf numFmtId="0" fontId="5" fillId="0" borderId="0" xfId="0" applyFont="1" applyFill="1">
      <alignment vertical="center"/>
    </xf>
    <xf numFmtId="0" fontId="3" fillId="0" borderId="0" xfId="0" applyFont="1" applyFill="1" applyProtection="1">
      <alignment vertical="center"/>
      <protection locked="0"/>
    </xf>
    <xf numFmtId="0" fontId="6" fillId="0" borderId="0" xfId="0" applyFont="1" applyFill="1" applyProtection="1">
      <alignment vertical="center"/>
      <protection locked="0"/>
    </xf>
    <xf numFmtId="0" fontId="3" fillId="0" borderId="3" xfId="0" applyFont="1" applyFill="1" applyBorder="1" applyAlignment="1" applyProtection="1">
      <alignment horizontal="right"/>
      <protection locked="0"/>
    </xf>
    <xf numFmtId="0" fontId="3" fillId="0" borderId="4" xfId="0" applyFont="1" applyFill="1" applyBorder="1" applyAlignment="1" applyProtection="1">
      <alignment horizontal="center"/>
      <protection locked="0"/>
    </xf>
    <xf numFmtId="0" fontId="3" fillId="0" borderId="5" xfId="0" applyFont="1" applyFill="1" applyBorder="1" applyAlignment="1" applyProtection="1">
      <alignment horizontal="center"/>
      <protection locked="0"/>
    </xf>
    <xf numFmtId="176" fontId="3" fillId="0" borderId="0" xfId="0" applyNumberFormat="1" applyFont="1" applyFill="1">
      <alignment vertical="center"/>
    </xf>
    <xf numFmtId="0" fontId="3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Alignment="1" applyProtection="1">
      <alignment horizontal="right"/>
      <protection locked="0"/>
    </xf>
    <xf numFmtId="14" fontId="0" fillId="0" borderId="0" xfId="0" applyNumberFormat="1">
      <alignment vertical="center"/>
    </xf>
    <xf numFmtId="57" fontId="4" fillId="0" borderId="1" xfId="0" applyNumberFormat="1" applyFont="1" applyFill="1" applyBorder="1" applyAlignment="1" applyProtection="1">
      <protection locked="0"/>
    </xf>
    <xf numFmtId="177" fontId="3" fillId="0" borderId="1" xfId="0" applyNumberFormat="1" applyFont="1" applyFill="1" applyBorder="1" applyAlignment="1" applyProtection="1">
      <protection locked="0"/>
    </xf>
    <xf numFmtId="177" fontId="4" fillId="0" borderId="1" xfId="0" applyNumberFormat="1" applyFont="1" applyFill="1" applyBorder="1" applyAlignment="1" applyProtection="1">
      <protection locked="0"/>
    </xf>
    <xf numFmtId="177" fontId="4" fillId="0" borderId="2" xfId="0" applyNumberFormat="1" applyFont="1" applyFill="1" applyBorder="1" applyAlignment="1" applyProtection="1">
      <protection locked="0"/>
    </xf>
    <xf numFmtId="14" fontId="4" fillId="0" borderId="1" xfId="0" applyNumberFormat="1" applyFont="1" applyFill="1" applyBorder="1" applyAlignment="1" applyProtection="1">
      <protection locked="0"/>
    </xf>
    <xf numFmtId="38" fontId="0" fillId="0" borderId="1" xfId="2" applyFont="1" applyBorder="1">
      <alignment vertical="center"/>
    </xf>
    <xf numFmtId="176" fontId="3" fillId="0" borderId="1" xfId="0" applyNumberFormat="1" applyFont="1" applyFill="1" applyBorder="1" applyProtection="1">
      <alignment vertical="center"/>
      <protection locked="0"/>
    </xf>
    <xf numFmtId="0" fontId="8" fillId="0" borderId="0" xfId="0" applyFont="1">
      <alignment vertical="center"/>
    </xf>
    <xf numFmtId="0" fontId="10" fillId="3" borderId="0" xfId="0" applyFont="1" applyFill="1">
      <alignment vertical="center"/>
    </xf>
    <xf numFmtId="0" fontId="0" fillId="3" borderId="0" xfId="0" applyFill="1">
      <alignment vertical="center"/>
    </xf>
    <xf numFmtId="0" fontId="12" fillId="3" borderId="0" xfId="0" applyFont="1" applyFill="1" applyBorder="1" applyAlignment="1">
      <alignment horizontal="center" vertical="center"/>
    </xf>
    <xf numFmtId="178" fontId="3" fillId="0" borderId="1" xfId="2" applyNumberFormat="1" applyFont="1" applyFill="1" applyBorder="1" applyAlignment="1" applyProtection="1">
      <alignment horizontal="right"/>
      <protection locked="0"/>
    </xf>
    <xf numFmtId="178" fontId="3" fillId="0" borderId="1" xfId="2" applyNumberFormat="1" applyFont="1" applyFill="1" applyBorder="1" applyAlignment="1" applyProtection="1">
      <protection locked="0"/>
    </xf>
    <xf numFmtId="178" fontId="3" fillId="0" borderId="1" xfId="2" applyNumberFormat="1" applyFont="1" applyFill="1" applyBorder="1" applyAlignment="1" applyProtection="1">
      <alignment horizontal="right"/>
    </xf>
    <xf numFmtId="178" fontId="3" fillId="0" borderId="1" xfId="2" applyNumberFormat="1" applyFont="1" applyFill="1" applyBorder="1" applyAlignment="1" applyProtection="1"/>
    <xf numFmtId="178" fontId="4" fillId="0" borderId="1" xfId="2" applyNumberFormat="1" applyFont="1" applyFill="1" applyBorder="1" applyAlignment="1" applyProtection="1">
      <alignment horizontal="right"/>
      <protection locked="0"/>
    </xf>
    <xf numFmtId="178" fontId="4" fillId="0" borderId="1" xfId="2" applyNumberFormat="1" applyFont="1" applyFill="1" applyBorder="1" applyAlignment="1" applyProtection="1">
      <protection locked="0"/>
    </xf>
    <xf numFmtId="178" fontId="4" fillId="0" borderId="2" xfId="2" applyNumberFormat="1" applyFont="1" applyFill="1" applyBorder="1" applyAlignment="1" applyProtection="1">
      <alignment horizontal="right"/>
      <protection locked="0"/>
    </xf>
    <xf numFmtId="178" fontId="4" fillId="0" borderId="2" xfId="2" applyNumberFormat="1" applyFont="1" applyFill="1" applyBorder="1" applyAlignment="1" applyProtection="1">
      <protection locked="0"/>
    </xf>
    <xf numFmtId="178" fontId="4" fillId="0" borderId="6" xfId="2" applyNumberFormat="1" applyFont="1" applyFill="1" applyBorder="1" applyAlignment="1" applyProtection="1">
      <protection locked="0"/>
    </xf>
    <xf numFmtId="178" fontId="3" fillId="0" borderId="7" xfId="2" applyNumberFormat="1" applyFont="1" applyFill="1" applyBorder="1" applyAlignment="1" applyProtection="1">
      <alignment horizontal="right"/>
    </xf>
    <xf numFmtId="178" fontId="3" fillId="0" borderId="1" xfId="0" applyNumberFormat="1" applyFont="1" applyFill="1" applyBorder="1" applyAlignment="1" applyProtection="1">
      <alignment horizontal="right"/>
      <protection locked="0"/>
    </xf>
    <xf numFmtId="178" fontId="3" fillId="0" borderId="1" xfId="0" applyNumberFormat="1" applyFont="1" applyFill="1" applyBorder="1" applyProtection="1">
      <alignment vertical="center"/>
      <protection locked="0"/>
    </xf>
    <xf numFmtId="178" fontId="3" fillId="0" borderId="0" xfId="0" applyNumberFormat="1" applyFont="1" applyFill="1" applyAlignment="1" applyProtection="1">
      <alignment horizontal="right"/>
      <protection locked="0"/>
    </xf>
    <xf numFmtId="178" fontId="3" fillId="0" borderId="0" xfId="0" applyNumberFormat="1" applyFont="1" applyFill="1" applyProtection="1">
      <alignment vertical="center"/>
      <protection locked="0"/>
    </xf>
    <xf numFmtId="177" fontId="3" fillId="0" borderId="1" xfId="0" applyNumberFormat="1" applyFont="1" applyFill="1" applyBorder="1" applyProtection="1">
      <alignment vertical="center"/>
      <protection locked="0"/>
    </xf>
    <xf numFmtId="0" fontId="11" fillId="3" borderId="9" xfId="0" applyFont="1" applyFill="1" applyBorder="1" applyAlignment="1">
      <alignment horizontal="center" vertical="center"/>
    </xf>
    <xf numFmtId="0" fontId="11" fillId="3" borderId="10" xfId="0" applyFont="1" applyFill="1" applyBorder="1" applyAlignment="1">
      <alignment horizontal="center" vertical="center"/>
    </xf>
    <xf numFmtId="0" fontId="11" fillId="3" borderId="12" xfId="0" applyFont="1" applyFill="1" applyBorder="1" applyAlignment="1">
      <alignment horizontal="center" vertical="center"/>
    </xf>
    <xf numFmtId="0" fontId="11" fillId="3" borderId="13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</cellXfs>
  <cellStyles count="3">
    <cellStyle name="桁区切り" xfId="2" builtinId="6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0" i="0" u="none" strike="noStrike" kern="1200" cap="none" spc="0" normalizeH="0" baseline="0">
                <a:solidFill>
                  <a:sysClr val="windowText" lastClr="000000"/>
                </a:solidFill>
                <a:latin typeface="+mj-lt"/>
                <a:ea typeface="+mj-ea"/>
                <a:cs typeface="+mj-cs"/>
              </a:defRPr>
            </a:pPr>
            <a:r>
              <a:rPr lang="ja-JP" sz="1800"/>
              <a:t>人口・世帯の推移</a:t>
            </a:r>
            <a:r>
              <a:rPr lang="ja-JP" altLang="en-US" sz="1800"/>
              <a:t>（各年１日現在）</a:t>
            </a:r>
            <a:endParaRPr lang="ja-JP" sz="1800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cap="none" spc="0" normalizeH="0" baseline="0">
              <a:solidFill>
                <a:sysClr val="windowText" lastClr="000000"/>
              </a:solidFill>
              <a:latin typeface="+mj-lt"/>
              <a:ea typeface="+mj-ea"/>
              <a:cs typeface="+mj-cs"/>
            </a:defRPr>
          </a:pPr>
          <a:endParaRPr lang="ja-JP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ＨＰグラフ!$C$3</c:f>
              <c:strCache>
                <c:ptCount val="1"/>
                <c:pt idx="0">
                  <c:v>総数（人）</c:v>
                </c:pt>
              </c:strCache>
            </c:strRef>
          </c:tx>
          <c:spPr>
            <a:ln w="38100" cap="rnd">
              <a:solidFill>
                <a:schemeClr val="tx2"/>
              </a:solidFill>
              <a:round/>
            </a:ln>
            <a:effectLst/>
          </c:spPr>
          <c:marker>
            <c:symbol val="circle"/>
            <c:size val="10"/>
            <c:spPr>
              <a:solidFill>
                <a:srgbClr val="00B0F0"/>
              </a:solidFill>
              <a:ln>
                <a:solidFill>
                  <a:schemeClr val="tx2"/>
                </a:solidFill>
              </a:ln>
              <a:effectLst/>
            </c:spPr>
          </c:marker>
          <c:cat>
            <c:strRef>
              <c:f>ＨＰグラフ!$B$4:$B$12</c:f>
              <c:strCache>
                <c:ptCount val="9"/>
                <c:pt idx="0">
                  <c:v>H29年11月</c:v>
                </c:pt>
                <c:pt idx="1">
                  <c:v>H30年11月</c:v>
                </c:pt>
                <c:pt idx="2">
                  <c:v>R1年11月</c:v>
                </c:pt>
                <c:pt idx="3">
                  <c:v>R2年11月</c:v>
                </c:pt>
                <c:pt idx="4">
                  <c:v>R3年11月</c:v>
                </c:pt>
                <c:pt idx="5">
                  <c:v>R4年11月</c:v>
                </c:pt>
                <c:pt idx="6">
                  <c:v>R5年11月</c:v>
                </c:pt>
                <c:pt idx="7">
                  <c:v>R6年11月</c:v>
                </c:pt>
                <c:pt idx="8">
                  <c:v>R7年11月</c:v>
                </c:pt>
              </c:strCache>
            </c:strRef>
          </c:cat>
          <c:val>
            <c:numRef>
              <c:f>ＨＰグラフ!$C$4:$C$12</c:f>
              <c:numCache>
                <c:formatCode>#,##0_);[Red]\(#,##0\)</c:formatCode>
                <c:ptCount val="9"/>
                <c:pt idx="0">
                  <c:v>312159</c:v>
                </c:pt>
                <c:pt idx="1">
                  <c:v>312392</c:v>
                </c:pt>
                <c:pt idx="2">
                  <c:v>311644</c:v>
                </c:pt>
                <c:pt idx="3">
                  <c:v>311577</c:v>
                </c:pt>
                <c:pt idx="4">
                  <c:v>310085</c:v>
                </c:pt>
                <c:pt idx="5">
                  <c:v>310188</c:v>
                </c:pt>
                <c:pt idx="6">
                  <c:v>308241</c:v>
                </c:pt>
                <c:pt idx="7">
                  <c:v>306725</c:v>
                </c:pt>
                <c:pt idx="8">
                  <c:v>305279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E2-45D2-B5F7-F06146F2EA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2090424"/>
        <c:axId val="652090096"/>
      </c:lineChart>
      <c:lineChart>
        <c:grouping val="standard"/>
        <c:varyColors val="0"/>
        <c:ser>
          <c:idx val="1"/>
          <c:order val="1"/>
          <c:tx>
            <c:strRef>
              <c:f>ＨＰグラフ!$D$3</c:f>
              <c:strCache>
                <c:ptCount val="1"/>
                <c:pt idx="0">
                  <c:v>世帯数</c:v>
                </c:pt>
              </c:strCache>
            </c:strRef>
          </c:tx>
          <c:spPr>
            <a:ln w="38100" cap="rnd">
              <a:solidFill>
                <a:srgbClr val="FF0000"/>
              </a:solidFill>
              <a:round/>
            </a:ln>
            <a:effectLst/>
          </c:spPr>
          <c:marker>
            <c:symbol val="triangle"/>
            <c:size val="12"/>
            <c:spPr>
              <a:solidFill>
                <a:srgbClr val="FFC000"/>
              </a:solidFill>
              <a:ln>
                <a:solidFill>
                  <a:srgbClr val="FF0000"/>
                </a:solidFill>
              </a:ln>
              <a:effectLst/>
            </c:spPr>
          </c:marker>
          <c:cat>
            <c:strRef>
              <c:f>ＨＰグラフ!$B$4:$B$12</c:f>
              <c:strCache>
                <c:ptCount val="9"/>
                <c:pt idx="0">
                  <c:v>H29年11月</c:v>
                </c:pt>
                <c:pt idx="1">
                  <c:v>H30年11月</c:v>
                </c:pt>
                <c:pt idx="2">
                  <c:v>R1年11月</c:v>
                </c:pt>
                <c:pt idx="3">
                  <c:v>R2年11月</c:v>
                </c:pt>
                <c:pt idx="4">
                  <c:v>R3年11月</c:v>
                </c:pt>
                <c:pt idx="5">
                  <c:v>R4年11月</c:v>
                </c:pt>
                <c:pt idx="6">
                  <c:v>R5年11月</c:v>
                </c:pt>
                <c:pt idx="7">
                  <c:v>R6年11月</c:v>
                </c:pt>
                <c:pt idx="8">
                  <c:v>R7年11月</c:v>
                </c:pt>
              </c:strCache>
            </c:strRef>
          </c:cat>
          <c:val>
            <c:numRef>
              <c:f>ＨＰグラフ!$D$4:$D$12</c:f>
              <c:numCache>
                <c:formatCode>#,##0_);[Red]\(#,##0\)</c:formatCode>
                <c:ptCount val="9"/>
                <c:pt idx="0">
                  <c:v>136300</c:v>
                </c:pt>
                <c:pt idx="1">
                  <c:v>138482</c:v>
                </c:pt>
                <c:pt idx="2">
                  <c:v>139989</c:v>
                </c:pt>
                <c:pt idx="3">
                  <c:v>141730</c:v>
                </c:pt>
                <c:pt idx="4">
                  <c:v>142532</c:v>
                </c:pt>
                <c:pt idx="5">
                  <c:v>144686</c:v>
                </c:pt>
                <c:pt idx="6">
                  <c:v>145102</c:v>
                </c:pt>
                <c:pt idx="7">
                  <c:v>146071</c:v>
                </c:pt>
                <c:pt idx="8">
                  <c:v>147185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E2-45D2-B5F7-F06146F2EA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51747888"/>
        <c:axId val="751746248"/>
      </c:lineChart>
      <c:valAx>
        <c:axId val="6520900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eaVert" wrap="square" anchor="ctr" anchorCtr="1"/>
              <a:lstStyle/>
              <a:p>
                <a:pPr>
                  <a:defRPr sz="1050" b="0" i="0" u="none" strike="noStrike" kern="1200" cap="all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sz="1050"/>
                  <a:t>人口（　人　）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eaVert" wrap="square" anchor="ctr" anchorCtr="1"/>
            <a:lstStyle/>
            <a:p>
              <a:pPr>
                <a:defRPr sz="1050" b="0" i="0" u="none" strike="noStrike" kern="1200" cap="all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52090424"/>
        <c:crosses val="autoZero"/>
        <c:crossBetween val="between"/>
      </c:valAx>
      <c:catAx>
        <c:axId val="652090424"/>
        <c:scaling>
          <c:orientation val="minMax"/>
        </c:scaling>
        <c:delete val="0"/>
        <c:axPos val="b"/>
        <c:numFmt formatCode="General" sourceLinked="1"/>
        <c:majorTickMark val="none"/>
        <c:minorTickMark val="in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52090096"/>
        <c:crosses val="autoZero"/>
        <c:auto val="1"/>
        <c:lblAlgn val="ctr"/>
        <c:lblOffset val="100"/>
        <c:noMultiLvlLbl val="0"/>
      </c:catAx>
      <c:valAx>
        <c:axId val="751746248"/>
        <c:scaling>
          <c:orientation val="minMax"/>
        </c:scaling>
        <c:delete val="0"/>
        <c:axPos val="r"/>
        <c:title>
          <c:tx>
            <c:rich>
              <a:bodyPr rot="0" spcFirstLastPara="1" vertOverflow="ellipsis" vert="eaVert" wrap="square" anchor="ctr" anchorCtr="1"/>
              <a:lstStyle/>
              <a:p>
                <a:pPr>
                  <a:defRPr sz="1050" b="0" i="0" u="none" strike="noStrike" kern="1200" cap="all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sz="1050"/>
                  <a:t>世帯数（　世帯　）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eaVert" wrap="square" anchor="ctr" anchorCtr="1"/>
            <a:lstStyle/>
            <a:p>
              <a:pPr>
                <a:defRPr sz="1050" b="0" i="0" u="none" strike="noStrike" kern="1200" cap="all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51747888"/>
        <c:crosses val="max"/>
        <c:crossBetween val="between"/>
      </c:valAx>
      <c:catAx>
        <c:axId val="7517478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51746248"/>
        <c:crosses val="autoZero"/>
        <c:auto val="1"/>
        <c:lblAlgn val="ctr"/>
        <c:lblOffset val="100"/>
        <c:noMultiLvlLbl val="0"/>
      </c:catAx>
      <c:spPr>
        <a:solidFill>
          <a:schemeClr val="bg1"/>
        </a:solidFill>
        <a:ln>
          <a:solidFill>
            <a:sysClr val="windowText" lastClr="000000"/>
          </a:solidFill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ja-JP" sz="1800">
                <a:solidFill>
                  <a:schemeClr val="tx1"/>
                </a:solidFill>
              </a:rPr>
              <a:t>男女別人口の推移</a:t>
            </a:r>
            <a:r>
              <a:rPr lang="ja-JP" altLang="en-US" sz="1800">
                <a:solidFill>
                  <a:schemeClr val="tx1"/>
                </a:solidFill>
              </a:rPr>
              <a:t>（各年１日現在）</a:t>
            </a:r>
            <a:endParaRPr lang="ja-JP" sz="1800">
              <a:solidFill>
                <a:schemeClr val="tx1"/>
              </a:solidFill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cap="none" spc="0" normalizeH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j-ea"/>
              <a:cs typeface="+mj-cs"/>
            </a:defRPr>
          </a:pPr>
          <a:endParaRPr lang="ja-JP"/>
        </a:p>
      </c:tx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strRef>
              <c:f>ＨＰグラフ!$E$3</c:f>
              <c:strCache>
                <c:ptCount val="1"/>
                <c:pt idx="0">
                  <c:v>男（人）</c:v>
                </c:pt>
              </c:strCache>
            </c:strRef>
          </c:tx>
          <c:spPr>
            <a:ln w="38100" cap="rnd">
              <a:solidFill>
                <a:schemeClr val="tx2"/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rgbClr val="00B0F0">
                  <a:alpha val="96000"/>
                </a:srgbClr>
              </a:solidFill>
              <a:ln>
                <a:solidFill>
                  <a:schemeClr val="tx2"/>
                </a:solidFill>
              </a:ln>
              <a:effectLst/>
            </c:spPr>
          </c:marker>
          <c:cat>
            <c:strRef>
              <c:f>ＨＰグラフ!$B$4:$B$12</c:f>
              <c:strCache>
                <c:ptCount val="9"/>
                <c:pt idx="0">
                  <c:v>H29年11月</c:v>
                </c:pt>
                <c:pt idx="1">
                  <c:v>H30年11月</c:v>
                </c:pt>
                <c:pt idx="2">
                  <c:v>R1年11月</c:v>
                </c:pt>
                <c:pt idx="3">
                  <c:v>R2年11月</c:v>
                </c:pt>
                <c:pt idx="4">
                  <c:v>R3年11月</c:v>
                </c:pt>
                <c:pt idx="5">
                  <c:v>R4年11月</c:v>
                </c:pt>
                <c:pt idx="6">
                  <c:v>R5年11月</c:v>
                </c:pt>
                <c:pt idx="7">
                  <c:v>R6年11月</c:v>
                </c:pt>
                <c:pt idx="8">
                  <c:v>R7年11月</c:v>
                </c:pt>
              </c:strCache>
            </c:strRef>
          </c:cat>
          <c:val>
            <c:numRef>
              <c:f>ＨＰグラフ!$E$4:$E$12</c:f>
              <c:numCache>
                <c:formatCode>#,##0_);[Red]\(#,##0\)</c:formatCode>
                <c:ptCount val="9"/>
                <c:pt idx="0">
                  <c:v>155722</c:v>
                </c:pt>
                <c:pt idx="1">
                  <c:v>156373</c:v>
                </c:pt>
                <c:pt idx="2">
                  <c:v>156127</c:v>
                </c:pt>
                <c:pt idx="3">
                  <c:v>156332</c:v>
                </c:pt>
                <c:pt idx="4">
                  <c:v>155655</c:v>
                </c:pt>
                <c:pt idx="5">
                  <c:v>156048</c:v>
                </c:pt>
                <c:pt idx="6">
                  <c:v>154954</c:v>
                </c:pt>
                <c:pt idx="7">
                  <c:v>154090</c:v>
                </c:pt>
                <c:pt idx="8">
                  <c:v>153416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27-474F-95CF-8340B3AD94A4}"/>
            </c:ext>
          </c:extLst>
        </c:ser>
        <c:ser>
          <c:idx val="3"/>
          <c:order val="1"/>
          <c:tx>
            <c:strRef>
              <c:f>ＨＰグラフ!$F$3</c:f>
              <c:strCache>
                <c:ptCount val="1"/>
                <c:pt idx="0">
                  <c:v>女（人）</c:v>
                </c:pt>
              </c:strCache>
            </c:strRef>
          </c:tx>
          <c:spPr>
            <a:ln w="38100" cap="rnd">
              <a:solidFill>
                <a:srgbClr val="FF0000"/>
              </a:solidFill>
              <a:round/>
            </a:ln>
            <a:effectLst/>
          </c:spPr>
          <c:marker>
            <c:symbol val="diamond"/>
            <c:size val="11"/>
            <c:spPr>
              <a:solidFill>
                <a:srgbClr val="FFC000"/>
              </a:solidFill>
              <a:ln>
                <a:solidFill>
                  <a:srgbClr val="FF0000"/>
                </a:solidFill>
              </a:ln>
              <a:effectLst/>
            </c:spPr>
          </c:marker>
          <c:cat>
            <c:strRef>
              <c:f>ＨＰグラフ!$B$4:$B$12</c:f>
              <c:strCache>
                <c:ptCount val="9"/>
                <c:pt idx="0">
                  <c:v>H29年11月</c:v>
                </c:pt>
                <c:pt idx="1">
                  <c:v>H30年11月</c:v>
                </c:pt>
                <c:pt idx="2">
                  <c:v>R1年11月</c:v>
                </c:pt>
                <c:pt idx="3">
                  <c:v>R2年11月</c:v>
                </c:pt>
                <c:pt idx="4">
                  <c:v>R3年11月</c:v>
                </c:pt>
                <c:pt idx="5">
                  <c:v>R4年11月</c:v>
                </c:pt>
                <c:pt idx="6">
                  <c:v>R5年11月</c:v>
                </c:pt>
                <c:pt idx="7">
                  <c:v>R6年11月</c:v>
                </c:pt>
                <c:pt idx="8">
                  <c:v>R7年11月</c:v>
                </c:pt>
              </c:strCache>
            </c:strRef>
          </c:cat>
          <c:val>
            <c:numRef>
              <c:f>ＨＰグラフ!$F$4:$F$12</c:f>
              <c:numCache>
                <c:formatCode>#,##0_);[Red]\(#,##0\)</c:formatCode>
                <c:ptCount val="9"/>
                <c:pt idx="0">
                  <c:v>156437</c:v>
                </c:pt>
                <c:pt idx="1">
                  <c:v>156019</c:v>
                </c:pt>
                <c:pt idx="2">
                  <c:v>155517</c:v>
                </c:pt>
                <c:pt idx="3">
                  <c:v>155245</c:v>
                </c:pt>
                <c:pt idx="4">
                  <c:v>154430</c:v>
                </c:pt>
                <c:pt idx="5">
                  <c:v>154140</c:v>
                </c:pt>
                <c:pt idx="6">
                  <c:v>153287</c:v>
                </c:pt>
                <c:pt idx="7">
                  <c:v>152635</c:v>
                </c:pt>
                <c:pt idx="8">
                  <c:v>151863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27-474F-95CF-8340B3AD94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528152"/>
        <c:axId val="672531104"/>
      </c:lineChart>
      <c:lineChart>
        <c:grouping val="standard"/>
        <c:varyColors val="0"/>
        <c:ser>
          <c:idx val="1"/>
          <c:order val="2"/>
          <c:tx>
            <c:strRef>
              <c:f>ＨＰグラフ!$C$3</c:f>
              <c:strCache>
                <c:ptCount val="1"/>
                <c:pt idx="0">
                  <c:v>総数（人）</c:v>
                </c:pt>
              </c:strCache>
            </c:strRef>
          </c:tx>
          <c:spPr>
            <a:ln w="38100" cap="rnd">
              <a:solidFill>
                <a:schemeClr val="bg1">
                  <a:lumMod val="50000"/>
                  <a:alpha val="40000"/>
                </a:schemeClr>
              </a:solidFill>
              <a:prstDash val="sysDash"/>
              <a:round/>
            </a:ln>
            <a:effectLst/>
          </c:spPr>
          <c:marker>
            <c:symbol val="circle"/>
            <c:size val="8"/>
            <c:spPr>
              <a:solidFill>
                <a:schemeClr val="bg1">
                  <a:lumMod val="50000"/>
                  <a:alpha val="50000"/>
                </a:schemeClr>
              </a:solidFill>
              <a:ln>
                <a:solidFill>
                  <a:schemeClr val="bg1">
                    <a:lumMod val="50000"/>
                    <a:alpha val="99000"/>
                  </a:schemeClr>
                </a:solidFill>
              </a:ln>
              <a:effectLst/>
            </c:spPr>
          </c:marker>
          <c:cat>
            <c:strRef>
              <c:f>ＨＰグラフ!$B$4:$B$12</c:f>
              <c:strCache>
                <c:ptCount val="9"/>
                <c:pt idx="0">
                  <c:v>H29年11月</c:v>
                </c:pt>
                <c:pt idx="1">
                  <c:v>H30年11月</c:v>
                </c:pt>
                <c:pt idx="2">
                  <c:v>R1年11月</c:v>
                </c:pt>
                <c:pt idx="3">
                  <c:v>R2年11月</c:v>
                </c:pt>
                <c:pt idx="4">
                  <c:v>R3年11月</c:v>
                </c:pt>
                <c:pt idx="5">
                  <c:v>R4年11月</c:v>
                </c:pt>
                <c:pt idx="6">
                  <c:v>R5年11月</c:v>
                </c:pt>
                <c:pt idx="7">
                  <c:v>R6年11月</c:v>
                </c:pt>
                <c:pt idx="8">
                  <c:v>R7年11月</c:v>
                </c:pt>
              </c:strCache>
            </c:strRef>
          </c:cat>
          <c:val>
            <c:numRef>
              <c:f>ＨＰグラフ!$C$4:$C$12</c:f>
              <c:numCache>
                <c:formatCode>#,##0_);[Red]\(#,##0\)</c:formatCode>
                <c:ptCount val="9"/>
                <c:pt idx="0">
                  <c:v>312159</c:v>
                </c:pt>
                <c:pt idx="1">
                  <c:v>312392</c:v>
                </c:pt>
                <c:pt idx="2">
                  <c:v>311644</c:v>
                </c:pt>
                <c:pt idx="3">
                  <c:v>311577</c:v>
                </c:pt>
                <c:pt idx="4">
                  <c:v>310085</c:v>
                </c:pt>
                <c:pt idx="5">
                  <c:v>310188</c:v>
                </c:pt>
                <c:pt idx="6">
                  <c:v>308241</c:v>
                </c:pt>
                <c:pt idx="7">
                  <c:v>306725</c:v>
                </c:pt>
                <c:pt idx="8">
                  <c:v>305279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427-474F-95CF-8340B3AD94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528808"/>
        <c:axId val="672527496"/>
      </c:lineChart>
      <c:catAx>
        <c:axId val="672528152"/>
        <c:scaling>
          <c:orientation val="minMax"/>
        </c:scaling>
        <c:delete val="0"/>
        <c:axPos val="b"/>
        <c:numFmt formatCode="General" sourceLinked="1"/>
        <c:majorTickMark val="none"/>
        <c:minorTickMark val="in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531104"/>
        <c:crosses val="autoZero"/>
        <c:auto val="1"/>
        <c:lblAlgn val="ctr"/>
        <c:lblOffset val="100"/>
        <c:noMultiLvlLbl val="0"/>
      </c:catAx>
      <c:valAx>
        <c:axId val="6725311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eaVert" wrap="square" anchor="ctr" anchorCtr="1"/>
              <a:lstStyle/>
              <a:p>
                <a:pPr>
                  <a:defRPr sz="1050" b="0" i="0" u="none" strike="noStrike" kern="1200" cap="all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 sz="1050">
                    <a:solidFill>
                      <a:sysClr val="windowText" lastClr="000000"/>
                    </a:solidFill>
                  </a:rPr>
                  <a:t>男女（　人　）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eaVert" wrap="square" anchor="ctr" anchorCtr="1"/>
            <a:lstStyle/>
            <a:p>
              <a:pPr>
                <a:defRPr sz="1050" b="0" i="0" u="none" strike="noStrike" kern="1200" cap="all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528152"/>
        <c:crosses val="autoZero"/>
        <c:crossBetween val="between"/>
      </c:valAx>
      <c:valAx>
        <c:axId val="672527496"/>
        <c:scaling>
          <c:orientation val="minMax"/>
        </c:scaling>
        <c:delete val="0"/>
        <c:axPos val="r"/>
        <c:title>
          <c:tx>
            <c:rich>
              <a:bodyPr rot="0" spcFirstLastPara="1" vertOverflow="ellipsis" vert="eaVert" wrap="square" anchor="ctr" anchorCtr="1"/>
              <a:lstStyle/>
              <a:p>
                <a:pPr>
                  <a:defRPr sz="1050" b="0" i="0" u="none" strike="noStrike" kern="1200" cap="all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 sz="1050">
                    <a:solidFill>
                      <a:sysClr val="windowText" lastClr="000000"/>
                    </a:solidFill>
                  </a:rPr>
                  <a:t>総数（　人　）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eaVert" wrap="square" anchor="ctr" anchorCtr="1"/>
            <a:lstStyle/>
            <a:p>
              <a:pPr>
                <a:defRPr sz="1050" b="0" i="0" u="none" strike="noStrike" kern="1200" cap="all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528808"/>
        <c:crosses val="max"/>
        <c:crossBetween val="between"/>
      </c:valAx>
      <c:catAx>
        <c:axId val="67252880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72527496"/>
        <c:crosses val="autoZero"/>
        <c:auto val="1"/>
        <c:lblAlgn val="ctr"/>
        <c:lblOffset val="100"/>
        <c:noMultiLvlLbl val="0"/>
      </c:catAx>
      <c:spPr>
        <a:solidFill>
          <a:schemeClr val="bg1"/>
        </a:solidFill>
        <a:ln>
          <a:solidFill>
            <a:sysClr val="windowText" lastClr="000000"/>
          </a:solidFill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51806</xdr:colOff>
      <xdr:row>5</xdr:row>
      <xdr:rowOff>0</xdr:rowOff>
    </xdr:from>
    <xdr:to>
      <xdr:col>8</xdr:col>
      <xdr:colOff>874058</xdr:colOff>
      <xdr:row>26</xdr:row>
      <xdr:rowOff>70147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51807</xdr:colOff>
      <xdr:row>26</xdr:row>
      <xdr:rowOff>40440</xdr:rowOff>
    </xdr:from>
    <xdr:to>
      <xdr:col>8</xdr:col>
      <xdr:colOff>874059</xdr:colOff>
      <xdr:row>47</xdr:row>
      <xdr:rowOff>116432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2:K49"/>
  <sheetViews>
    <sheetView zoomScale="115" zoomScaleNormal="115" workbookViewId="0">
      <selection activeCell="D8" sqref="D8"/>
    </sheetView>
  </sheetViews>
  <sheetFormatPr defaultRowHeight="13.5" x14ac:dyDescent="0.15"/>
  <cols>
    <col min="2" max="2" width="11" bestFit="1" customWidth="1"/>
    <col min="3" max="3" width="12.125" bestFit="1" customWidth="1"/>
    <col min="4" max="4" width="11.625" bestFit="1" customWidth="1"/>
    <col min="5" max="5" width="8.5" bestFit="1" customWidth="1"/>
    <col min="6" max="6" width="11.625" bestFit="1" customWidth="1"/>
    <col min="7" max="7" width="9.5" bestFit="1" customWidth="1"/>
    <col min="9" max="11" width="9.5" bestFit="1" customWidth="1"/>
    <col min="12" max="12" width="11.625" bestFit="1" customWidth="1"/>
  </cols>
  <sheetData>
    <row r="2" spans="1:11" x14ac:dyDescent="0.15">
      <c r="B2" s="12"/>
      <c r="C2" s="12">
        <f>DATE(統計グラフ!E2,統計グラフ!E3,1)</f>
        <v>45962</v>
      </c>
    </row>
    <row r="3" spans="1:11" ht="14.25" x14ac:dyDescent="0.15">
      <c r="A3" s="10"/>
      <c r="B3" s="10" t="s">
        <v>3</v>
      </c>
      <c r="C3" s="11" t="s">
        <v>2</v>
      </c>
      <c r="D3" s="10" t="s">
        <v>4</v>
      </c>
      <c r="E3" s="11" t="s">
        <v>1</v>
      </c>
      <c r="F3" s="11" t="s">
        <v>0</v>
      </c>
      <c r="H3" s="10" t="s">
        <v>3</v>
      </c>
      <c r="I3" s="11" t="s">
        <v>1</v>
      </c>
      <c r="J3" s="11" t="s">
        <v>0</v>
      </c>
      <c r="K3" s="11" t="s">
        <v>2</v>
      </c>
    </row>
    <row r="4" spans="1:11" ht="14.25" x14ac:dyDescent="0.15">
      <c r="A4" s="17">
        <f>DATE(YEAR($A$12)-8,MONTH($A$12),1)</f>
        <v>43040</v>
      </c>
      <c r="B4" s="13" t="str">
        <f>TEXT(A4,"ge年ｍ月")</f>
        <v>H29年11月</v>
      </c>
      <c r="C4" s="18">
        <f>VLOOKUP($A4,人口推移!$B$2:$F$300,3,FALSE)</f>
        <v>312159</v>
      </c>
      <c r="D4" s="18">
        <f>VLOOKUP($A4,人口推移!$B$2:$F$300,2,FALSE)</f>
        <v>136300</v>
      </c>
      <c r="E4" s="18">
        <f>VLOOKUP($A4,人口推移!$B$2:$F$300,4,FALSE)</f>
        <v>155722</v>
      </c>
      <c r="F4" s="18">
        <f>VLOOKUP($A4,人口推移!$B$2:$F$300,5,FALSE)</f>
        <v>156437</v>
      </c>
      <c r="H4" s="13" t="str">
        <f>B4</f>
        <v>H29年11月</v>
      </c>
      <c r="I4" s="18">
        <f>E4</f>
        <v>155722</v>
      </c>
      <c r="J4" s="18">
        <f>F4</f>
        <v>156437</v>
      </c>
      <c r="K4" s="18">
        <f>C4</f>
        <v>312159</v>
      </c>
    </row>
    <row r="5" spans="1:11" ht="14.25" x14ac:dyDescent="0.15">
      <c r="A5" s="17">
        <f>DATE(YEAR($A$12)-7,MONTH($A$12),1)</f>
        <v>43405</v>
      </c>
      <c r="B5" s="13" t="str">
        <f>TEXT(A5,"ge年ｍ月")</f>
        <v>H30年11月</v>
      </c>
      <c r="C5" s="18">
        <f>VLOOKUP($A5,人口推移!$B$2:$F$300,3,FALSE)</f>
        <v>312392</v>
      </c>
      <c r="D5" s="18">
        <f>VLOOKUP($A5,人口推移!$B$2:$F$300,2,FALSE)</f>
        <v>138482</v>
      </c>
      <c r="E5" s="18">
        <f>VLOOKUP($A5,人口推移!$B$2:$F$300,4,FALSE)</f>
        <v>156373</v>
      </c>
      <c r="F5" s="18">
        <f>VLOOKUP($A5,人口推移!$B$2:$F$300,5,FALSE)</f>
        <v>156019</v>
      </c>
      <c r="H5" s="13" t="str">
        <f t="shared" ref="H5:H12" si="0">B5</f>
        <v>H30年11月</v>
      </c>
      <c r="I5" s="18">
        <f t="shared" ref="I5:I12" si="1">E5</f>
        <v>156373</v>
      </c>
      <c r="J5" s="18">
        <f t="shared" ref="J5:J12" si="2">F5</f>
        <v>156019</v>
      </c>
      <c r="K5" s="18">
        <f t="shared" ref="K5:K12" si="3">C5</f>
        <v>312392</v>
      </c>
    </row>
    <row r="6" spans="1:11" ht="14.25" x14ac:dyDescent="0.15">
      <c r="A6" s="17">
        <f>DATE(YEAR($A$12)-6,MONTH($A$12),1)</f>
        <v>43770</v>
      </c>
      <c r="B6" s="13" t="str">
        <f t="shared" ref="B6:B11" si="4">TEXT(A6,"ge年ｍ月")</f>
        <v>R1年11月</v>
      </c>
      <c r="C6" s="18">
        <f>VLOOKUP($A6,人口推移!$B$2:$F$300,3,FALSE)</f>
        <v>311644</v>
      </c>
      <c r="D6" s="18">
        <f>VLOOKUP($A6,人口推移!$B$2:$F$300,2,FALSE)</f>
        <v>139989</v>
      </c>
      <c r="E6" s="18">
        <f>VLOOKUP($A6,人口推移!$B$2:$F$300,4,FALSE)</f>
        <v>156127</v>
      </c>
      <c r="F6" s="18">
        <f>VLOOKUP($A6,人口推移!$B$2:$F$300,5,FALSE)</f>
        <v>155517</v>
      </c>
      <c r="H6" s="13" t="str">
        <f t="shared" si="0"/>
        <v>R1年11月</v>
      </c>
      <c r="I6" s="18">
        <f t="shared" si="1"/>
        <v>156127</v>
      </c>
      <c r="J6" s="18">
        <f t="shared" si="2"/>
        <v>155517</v>
      </c>
      <c r="K6" s="18">
        <f t="shared" si="3"/>
        <v>311644</v>
      </c>
    </row>
    <row r="7" spans="1:11" ht="14.25" x14ac:dyDescent="0.15">
      <c r="A7" s="17">
        <f>DATE(YEAR($A$12)-5,MONTH($A$12),1)</f>
        <v>44136</v>
      </c>
      <c r="B7" s="13" t="str">
        <f t="shared" si="4"/>
        <v>R2年11月</v>
      </c>
      <c r="C7" s="18">
        <f>VLOOKUP($A7,人口推移!$B$2:$F$300,3,FALSE)</f>
        <v>311577</v>
      </c>
      <c r="D7" s="18">
        <f>VLOOKUP($A7,人口推移!$B$2:$F$300,2,FALSE)</f>
        <v>141730</v>
      </c>
      <c r="E7" s="18">
        <f>VLOOKUP($A7,人口推移!$B$2:$F$300,4,FALSE)</f>
        <v>156332</v>
      </c>
      <c r="F7" s="18">
        <f>VLOOKUP($A7,人口推移!$B$2:$F$300,5,FALSE)</f>
        <v>155245</v>
      </c>
      <c r="H7" s="13" t="str">
        <f t="shared" si="0"/>
        <v>R2年11月</v>
      </c>
      <c r="I7" s="18">
        <f t="shared" si="1"/>
        <v>156332</v>
      </c>
      <c r="J7" s="18">
        <f t="shared" si="2"/>
        <v>155245</v>
      </c>
      <c r="K7" s="18">
        <f t="shared" si="3"/>
        <v>311577</v>
      </c>
    </row>
    <row r="8" spans="1:11" ht="14.25" x14ac:dyDescent="0.15">
      <c r="A8" s="17">
        <f>DATE(YEAR($A$12)-4,MONTH($A$12),1)</f>
        <v>44501</v>
      </c>
      <c r="B8" s="13" t="str">
        <f t="shared" si="4"/>
        <v>R3年11月</v>
      </c>
      <c r="C8" s="18">
        <f>VLOOKUP($A8,人口推移!$B$2:$F$300,3,FALSE)</f>
        <v>310085</v>
      </c>
      <c r="D8" s="18">
        <f>VLOOKUP($A8,人口推移!$B$2:$F$300,2,FALSE)</f>
        <v>142532</v>
      </c>
      <c r="E8" s="18">
        <f>VLOOKUP($A8,人口推移!$B$2:$F$300,4,FALSE)</f>
        <v>155655</v>
      </c>
      <c r="F8" s="18">
        <f>VLOOKUP($A8,人口推移!$B$2:$F$300,5,FALSE)</f>
        <v>154430</v>
      </c>
      <c r="H8" s="13" t="str">
        <f t="shared" si="0"/>
        <v>R3年11月</v>
      </c>
      <c r="I8" s="18">
        <f t="shared" si="1"/>
        <v>155655</v>
      </c>
      <c r="J8" s="18">
        <f t="shared" si="2"/>
        <v>154430</v>
      </c>
      <c r="K8" s="18">
        <f t="shared" si="3"/>
        <v>310085</v>
      </c>
    </row>
    <row r="9" spans="1:11" ht="14.25" x14ac:dyDescent="0.15">
      <c r="A9" s="17">
        <f>DATE(YEAR($A$12)-3,MONTH($A$12),1)</f>
        <v>44866</v>
      </c>
      <c r="B9" s="13" t="str">
        <f t="shared" si="4"/>
        <v>R4年11月</v>
      </c>
      <c r="C9" s="18">
        <f>VLOOKUP($A9,人口推移!$B$2:$F$300,3,FALSE)</f>
        <v>310188</v>
      </c>
      <c r="D9" s="18">
        <f>VLOOKUP($A9,人口推移!$B$2:$F$300,2,FALSE)</f>
        <v>144686</v>
      </c>
      <c r="E9" s="18">
        <f>VLOOKUP($A9,人口推移!$B$2:$F$300,4,FALSE)</f>
        <v>156048</v>
      </c>
      <c r="F9" s="18">
        <f>VLOOKUP($A9,人口推移!$B$2:$F$300,5,FALSE)</f>
        <v>154140</v>
      </c>
      <c r="H9" s="13" t="str">
        <f t="shared" si="0"/>
        <v>R4年11月</v>
      </c>
      <c r="I9" s="18">
        <f t="shared" si="1"/>
        <v>156048</v>
      </c>
      <c r="J9" s="18">
        <f t="shared" si="2"/>
        <v>154140</v>
      </c>
      <c r="K9" s="18">
        <f t="shared" si="3"/>
        <v>310188</v>
      </c>
    </row>
    <row r="10" spans="1:11" ht="14.25" x14ac:dyDescent="0.15">
      <c r="A10" s="17">
        <f>DATE(YEAR($A$12)-2,MONTH($A$12),1)</f>
        <v>45231</v>
      </c>
      <c r="B10" s="13" t="str">
        <f t="shared" si="4"/>
        <v>R5年11月</v>
      </c>
      <c r="C10" s="18">
        <f>VLOOKUP($A10,人口推移!$B$2:$F$300,3,FALSE)</f>
        <v>308241</v>
      </c>
      <c r="D10" s="18">
        <f>VLOOKUP($A10,人口推移!$B$2:$F$300,2,FALSE)</f>
        <v>145102</v>
      </c>
      <c r="E10" s="18">
        <f>VLOOKUP($A10,人口推移!$B$2:$F$300,4,FALSE)</f>
        <v>154954</v>
      </c>
      <c r="F10" s="18">
        <f>VLOOKUP($A10,人口推移!$B$2:$F$300,5,FALSE)</f>
        <v>153287</v>
      </c>
      <c r="H10" s="13" t="str">
        <f t="shared" si="0"/>
        <v>R5年11月</v>
      </c>
      <c r="I10" s="18">
        <f t="shared" si="1"/>
        <v>154954</v>
      </c>
      <c r="J10" s="18">
        <f t="shared" si="2"/>
        <v>153287</v>
      </c>
      <c r="K10" s="18">
        <f t="shared" si="3"/>
        <v>308241</v>
      </c>
    </row>
    <row r="11" spans="1:11" ht="14.25" x14ac:dyDescent="0.15">
      <c r="A11" s="17">
        <f>DATE(YEAR($A$12)-1,MONTH($A$12),1)</f>
        <v>45597</v>
      </c>
      <c r="B11" s="13" t="str">
        <f t="shared" si="4"/>
        <v>R6年11月</v>
      </c>
      <c r="C11" s="18">
        <f>VLOOKUP($A11,人口推移!$B$2:$F$300,3,FALSE)</f>
        <v>306725</v>
      </c>
      <c r="D11" s="18">
        <f>VLOOKUP($A11,人口推移!$B$2:$F$300,2,FALSE)</f>
        <v>146071</v>
      </c>
      <c r="E11" s="18">
        <f>VLOOKUP($A11,人口推移!$B$2:$F$300,4,FALSE)</f>
        <v>154090</v>
      </c>
      <c r="F11" s="18">
        <f>VLOOKUP($A11,人口推移!$B$2:$F$300,5,FALSE)</f>
        <v>152635</v>
      </c>
      <c r="H11" s="13" t="str">
        <f t="shared" si="0"/>
        <v>R6年11月</v>
      </c>
      <c r="I11" s="18">
        <f t="shared" si="1"/>
        <v>154090</v>
      </c>
      <c r="J11" s="18">
        <f t="shared" si="2"/>
        <v>152635</v>
      </c>
      <c r="K11" s="18">
        <f t="shared" si="3"/>
        <v>306725</v>
      </c>
    </row>
    <row r="12" spans="1:11" ht="14.25" x14ac:dyDescent="0.15">
      <c r="A12" s="17">
        <f>C2</f>
        <v>45962</v>
      </c>
      <c r="B12" s="13" t="str">
        <f>TEXT(A12,"ge年ｍ月")</f>
        <v>R7年11月</v>
      </c>
      <c r="C12" s="18">
        <f>VLOOKUP($A12,人口推移!$B$2:$F$300,3,FALSE)</f>
        <v>305279</v>
      </c>
      <c r="D12" s="18">
        <f>VLOOKUP($A12,人口推移!$B$2:$F$300,2,FALSE)</f>
        <v>147185</v>
      </c>
      <c r="E12" s="18">
        <f>VLOOKUP($A12,人口推移!$B$2:$F$300,4,FALSE)</f>
        <v>153416</v>
      </c>
      <c r="F12" s="18">
        <f>VLOOKUP($A12,人口推移!$B$2:$F$300,5,FALSE)</f>
        <v>151863</v>
      </c>
      <c r="H12" s="13" t="str">
        <f t="shared" si="0"/>
        <v>R7年11月</v>
      </c>
      <c r="I12" s="18">
        <f t="shared" si="1"/>
        <v>153416</v>
      </c>
      <c r="J12" s="18">
        <f t="shared" si="2"/>
        <v>151863</v>
      </c>
      <c r="K12" s="18">
        <f t="shared" si="3"/>
        <v>305279</v>
      </c>
    </row>
    <row r="49" spans="8:8" ht="19.5" x14ac:dyDescent="0.15">
      <c r="H49" s="20"/>
    </row>
  </sheetData>
  <phoneticPr fontId="2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H5"/>
  <sheetViews>
    <sheetView tabSelected="1" view="pageBreakPreview" topLeftCell="A4" zoomScale="85" zoomScaleNormal="70" zoomScaleSheetLayoutView="85" workbookViewId="0">
      <selection activeCell="E4" sqref="E4"/>
    </sheetView>
  </sheetViews>
  <sheetFormatPr defaultColWidth="9" defaultRowHeight="13.5" x14ac:dyDescent="0.15"/>
  <cols>
    <col min="1" max="2" width="15.625" style="22" customWidth="1"/>
    <col min="3" max="7" width="9" style="22"/>
    <col min="8" max="8" width="10.625" style="22" customWidth="1"/>
    <col min="9" max="9" width="12.125" style="22" customWidth="1"/>
    <col min="10" max="10" width="4.875" style="22" customWidth="1"/>
    <col min="11" max="16384" width="9" style="22"/>
  </cols>
  <sheetData>
    <row r="1" spans="1:8" ht="19.5" thickBot="1" x14ac:dyDescent="0.2">
      <c r="A1" s="21"/>
    </row>
    <row r="2" spans="1:8" ht="30" customHeight="1" x14ac:dyDescent="0.15">
      <c r="A2" s="43" t="s">
        <v>7</v>
      </c>
      <c r="B2" s="44"/>
      <c r="C2" s="44"/>
      <c r="D2" s="44"/>
      <c r="E2" s="39">
        <v>2025</v>
      </c>
      <c r="F2" s="39"/>
      <c r="G2" s="39" t="s">
        <v>5</v>
      </c>
      <c r="H2" s="40"/>
    </row>
    <row r="3" spans="1:8" ht="30" customHeight="1" thickBot="1" x14ac:dyDescent="0.2">
      <c r="A3" s="45"/>
      <c r="B3" s="46"/>
      <c r="C3" s="46"/>
      <c r="D3" s="46"/>
      <c r="E3" s="41">
        <v>11</v>
      </c>
      <c r="F3" s="41"/>
      <c r="G3" s="41" t="s">
        <v>6</v>
      </c>
      <c r="H3" s="42"/>
    </row>
    <row r="4" spans="1:8" x14ac:dyDescent="0.15">
      <c r="A4" s="23"/>
      <c r="B4" s="23"/>
    </row>
    <row r="5" spans="1:8" x14ac:dyDescent="0.15">
      <c r="A5" s="23"/>
      <c r="B5" s="23"/>
    </row>
  </sheetData>
  <mergeCells count="5">
    <mergeCell ref="G2:H2"/>
    <mergeCell ref="G3:H3"/>
    <mergeCell ref="E2:F2"/>
    <mergeCell ref="E3:F3"/>
    <mergeCell ref="A2:D3"/>
  </mergeCells>
  <phoneticPr fontId="2"/>
  <pageMargins left="0.31496062992125984" right="0.31496062992125984" top="0.74803149606299213" bottom="0.74803149606299213" header="0.31496062992125984" footer="0.31496062992125984"/>
  <pageSetup paperSize="9" orientation="portrait" r:id="rId1"/>
  <rowBreaks count="1" manualBreakCount="1">
    <brk id="4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HY300"/>
  <sheetViews>
    <sheetView view="pageBreakPreview" zoomScaleNormal="100" zoomScaleSheetLayoutView="100" workbookViewId="0">
      <pane xSplit="2" ySplit="1" topLeftCell="C149" activePane="bottomRight" state="frozen"/>
      <selection pane="topRight" activeCell="C1" sqref="C1"/>
      <selection pane="bottomLeft" activeCell="A2" sqref="A2"/>
      <selection pane="bottomRight" activeCell="F169" sqref="F169"/>
    </sheetView>
  </sheetViews>
  <sheetFormatPr defaultColWidth="12" defaultRowHeight="14.25" x14ac:dyDescent="0.15"/>
  <cols>
    <col min="1" max="1" width="4.75" style="2" customWidth="1"/>
    <col min="2" max="2" width="20.25" style="2" customWidth="1"/>
    <col min="3" max="3" width="11.625" style="36" bestFit="1" customWidth="1"/>
    <col min="4" max="4" width="13" style="37" bestFit="1" customWidth="1"/>
    <col min="5" max="6" width="10.75" style="37" bestFit="1" customWidth="1"/>
    <col min="7" max="233" width="12" style="2" customWidth="1"/>
    <col min="234" max="16384" width="12" style="1"/>
  </cols>
  <sheetData>
    <row r="1" spans="1:231" s="3" customFormat="1" x14ac:dyDescent="0.15">
      <c r="A1" s="5"/>
      <c r="B1" s="8" t="s">
        <v>3</v>
      </c>
      <c r="C1" s="7" t="s">
        <v>4</v>
      </c>
      <c r="D1" s="6" t="s">
        <v>2</v>
      </c>
      <c r="E1" s="6" t="s">
        <v>1</v>
      </c>
      <c r="F1" s="6" t="s">
        <v>0</v>
      </c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</row>
    <row r="2" spans="1:231" s="3" customFormat="1" x14ac:dyDescent="0.15">
      <c r="A2" s="5"/>
      <c r="B2" s="14">
        <v>33147</v>
      </c>
      <c r="C2" s="24">
        <v>89664</v>
      </c>
      <c r="D2" s="25">
        <v>276788</v>
      </c>
      <c r="E2" s="25">
        <v>135981</v>
      </c>
      <c r="F2" s="25">
        <v>140807</v>
      </c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</row>
    <row r="3" spans="1:231" s="3" customFormat="1" x14ac:dyDescent="0.15">
      <c r="A3" s="5"/>
      <c r="B3" s="14">
        <v>33512</v>
      </c>
      <c r="C3" s="24">
        <v>92075</v>
      </c>
      <c r="D3" s="25">
        <v>280110</v>
      </c>
      <c r="E3" s="25">
        <v>137780</v>
      </c>
      <c r="F3" s="25">
        <v>142330</v>
      </c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</row>
    <row r="4" spans="1:231" s="3" customFormat="1" x14ac:dyDescent="0.15">
      <c r="A4" s="5"/>
      <c r="B4" s="14">
        <v>33878</v>
      </c>
      <c r="C4" s="24">
        <v>94326</v>
      </c>
      <c r="D4" s="25">
        <v>283131</v>
      </c>
      <c r="E4" s="25">
        <v>139454</v>
      </c>
      <c r="F4" s="25">
        <v>143677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</row>
    <row r="5" spans="1:231" s="3" customFormat="1" x14ac:dyDescent="0.15">
      <c r="A5" s="5"/>
      <c r="B5" s="14">
        <v>34243</v>
      </c>
      <c r="C5" s="24">
        <v>96015</v>
      </c>
      <c r="D5" s="25">
        <v>284805</v>
      </c>
      <c r="E5" s="25">
        <v>140451</v>
      </c>
      <c r="F5" s="25">
        <v>144354</v>
      </c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</row>
    <row r="6" spans="1:231" s="3" customFormat="1" x14ac:dyDescent="0.15">
      <c r="A6" s="5"/>
      <c r="B6" s="14">
        <v>34608</v>
      </c>
      <c r="C6" s="24">
        <v>97657</v>
      </c>
      <c r="D6" s="25">
        <v>286660</v>
      </c>
      <c r="E6" s="25">
        <v>141319</v>
      </c>
      <c r="F6" s="25">
        <v>145341</v>
      </c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</row>
    <row r="7" spans="1:231" s="3" customFormat="1" x14ac:dyDescent="0.15">
      <c r="A7" s="5"/>
      <c r="B7" s="14">
        <v>34973</v>
      </c>
      <c r="C7" s="24">
        <v>99524</v>
      </c>
      <c r="D7" s="25">
        <v>288654</v>
      </c>
      <c r="E7" s="25">
        <v>142380</v>
      </c>
      <c r="F7" s="25">
        <v>146274</v>
      </c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</row>
    <row r="8" spans="1:231" s="3" customFormat="1" x14ac:dyDescent="0.15">
      <c r="A8" s="5"/>
      <c r="B8" s="14">
        <v>35339</v>
      </c>
      <c r="C8" s="24">
        <v>101257</v>
      </c>
      <c r="D8" s="25">
        <v>290058</v>
      </c>
      <c r="E8" s="25">
        <v>143222</v>
      </c>
      <c r="F8" s="25">
        <v>146836</v>
      </c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</row>
    <row r="9" spans="1:231" s="3" customFormat="1" x14ac:dyDescent="0.15">
      <c r="A9" s="5"/>
      <c r="B9" s="14">
        <v>35704</v>
      </c>
      <c r="C9" s="24">
        <v>102598</v>
      </c>
      <c r="D9" s="25">
        <v>291048</v>
      </c>
      <c r="E9" s="25">
        <v>143876</v>
      </c>
      <c r="F9" s="25">
        <v>147172</v>
      </c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</row>
    <row r="10" spans="1:231" s="3" customFormat="1" x14ac:dyDescent="0.15">
      <c r="A10" s="5"/>
      <c r="B10" s="14">
        <v>36069</v>
      </c>
      <c r="C10" s="24">
        <v>104196</v>
      </c>
      <c r="D10" s="25">
        <v>292379</v>
      </c>
      <c r="E10" s="25">
        <v>144525</v>
      </c>
      <c r="F10" s="25">
        <v>147854</v>
      </c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</row>
    <row r="11" spans="1:231" s="3" customFormat="1" x14ac:dyDescent="0.15">
      <c r="A11" s="5"/>
      <c r="B11" s="14">
        <v>36434</v>
      </c>
      <c r="C11" s="24">
        <v>105613</v>
      </c>
      <c r="D11" s="25">
        <v>292910</v>
      </c>
      <c r="E11" s="25">
        <v>144839</v>
      </c>
      <c r="F11" s="25">
        <v>148071</v>
      </c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</row>
    <row r="12" spans="1:231" s="3" customFormat="1" x14ac:dyDescent="0.15">
      <c r="A12" s="5"/>
      <c r="B12" s="14">
        <v>36800</v>
      </c>
      <c r="C12" s="24">
        <v>106997</v>
      </c>
      <c r="D12" s="25">
        <v>293781</v>
      </c>
      <c r="E12" s="25">
        <v>145024</v>
      </c>
      <c r="F12" s="25">
        <v>148757</v>
      </c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</row>
    <row r="13" spans="1:231" s="3" customFormat="1" x14ac:dyDescent="0.15">
      <c r="A13" s="5"/>
      <c r="B13" s="14">
        <v>37165</v>
      </c>
      <c r="C13" s="24">
        <v>108948</v>
      </c>
      <c r="D13" s="25">
        <v>295654</v>
      </c>
      <c r="E13" s="25">
        <v>145861</v>
      </c>
      <c r="F13" s="25">
        <v>149793</v>
      </c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</row>
    <row r="14" spans="1:231" s="3" customFormat="1" x14ac:dyDescent="0.15">
      <c r="A14" s="4"/>
      <c r="B14" s="14">
        <v>37530</v>
      </c>
      <c r="C14" s="24">
        <v>110515</v>
      </c>
      <c r="D14" s="25">
        <v>296651</v>
      </c>
      <c r="E14" s="25">
        <v>146297</v>
      </c>
      <c r="F14" s="25">
        <v>150354</v>
      </c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</row>
    <row r="15" spans="1:231" s="3" customFormat="1" x14ac:dyDescent="0.15">
      <c r="A15" s="4"/>
      <c r="B15" s="14">
        <v>37895</v>
      </c>
      <c r="C15" s="26">
        <v>111758</v>
      </c>
      <c r="D15" s="27">
        <v>297284</v>
      </c>
      <c r="E15" s="27">
        <v>146440</v>
      </c>
      <c r="F15" s="27">
        <v>150844</v>
      </c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</row>
    <row r="16" spans="1:231" s="3" customFormat="1" x14ac:dyDescent="0.15">
      <c r="A16" s="4"/>
      <c r="B16" s="14">
        <v>38261</v>
      </c>
      <c r="C16" s="26">
        <v>113426</v>
      </c>
      <c r="D16" s="27">
        <v>298137</v>
      </c>
      <c r="E16" s="27">
        <v>146945</v>
      </c>
      <c r="F16" s="27">
        <v>151192</v>
      </c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</row>
    <row r="17" spans="1:231" s="3" customFormat="1" x14ac:dyDescent="0.15">
      <c r="A17" s="4"/>
      <c r="B17" s="14">
        <v>38626</v>
      </c>
      <c r="C17" s="26">
        <v>119538</v>
      </c>
      <c r="D17" s="27">
        <v>310966</v>
      </c>
      <c r="E17" s="27">
        <v>153497</v>
      </c>
      <c r="F17" s="27">
        <v>157469</v>
      </c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</row>
    <row r="18" spans="1:231" s="3" customFormat="1" x14ac:dyDescent="0.15">
      <c r="A18" s="4"/>
      <c r="B18" s="14">
        <v>38991</v>
      </c>
      <c r="C18" s="26">
        <v>121636</v>
      </c>
      <c r="D18" s="27">
        <v>312062</v>
      </c>
      <c r="E18" s="27">
        <v>154384</v>
      </c>
      <c r="F18" s="27">
        <v>157678</v>
      </c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</row>
    <row r="19" spans="1:231" s="3" customFormat="1" x14ac:dyDescent="0.15">
      <c r="A19" s="4"/>
      <c r="B19" s="14">
        <v>39356</v>
      </c>
      <c r="C19" s="28">
        <v>123852</v>
      </c>
      <c r="D19" s="29">
        <v>313403</v>
      </c>
      <c r="E19" s="29">
        <v>155472</v>
      </c>
      <c r="F19" s="29">
        <v>157931</v>
      </c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</row>
    <row r="20" spans="1:231" x14ac:dyDescent="0.15">
      <c r="B20" s="15">
        <v>39722</v>
      </c>
      <c r="C20" s="28">
        <v>126013</v>
      </c>
      <c r="D20" s="29">
        <v>314805</v>
      </c>
      <c r="E20" s="29">
        <v>156523</v>
      </c>
      <c r="F20" s="29">
        <v>158282</v>
      </c>
    </row>
    <row r="21" spans="1:231" x14ac:dyDescent="0.15">
      <c r="B21" s="15">
        <v>40087</v>
      </c>
      <c r="C21" s="28">
        <v>126976</v>
      </c>
      <c r="D21" s="29">
        <v>314577</v>
      </c>
      <c r="E21" s="29">
        <v>156484</v>
      </c>
      <c r="F21" s="29">
        <v>158093</v>
      </c>
    </row>
    <row r="22" spans="1:231" x14ac:dyDescent="0.15">
      <c r="B22" s="16">
        <v>40452</v>
      </c>
      <c r="C22" s="30">
        <v>127820</v>
      </c>
      <c r="D22" s="31">
        <v>314393</v>
      </c>
      <c r="E22" s="29">
        <v>156351</v>
      </c>
      <c r="F22" s="29">
        <v>158042</v>
      </c>
    </row>
    <row r="23" spans="1:231" x14ac:dyDescent="0.15">
      <c r="B23" s="15">
        <v>40817</v>
      </c>
      <c r="C23" s="28">
        <v>128968</v>
      </c>
      <c r="D23" s="29">
        <v>314623</v>
      </c>
      <c r="E23" s="29">
        <v>156555</v>
      </c>
      <c r="F23" s="29">
        <v>158068</v>
      </c>
    </row>
    <row r="24" spans="1:231" x14ac:dyDescent="0.15">
      <c r="B24" s="15">
        <v>41183</v>
      </c>
      <c r="C24" s="28">
        <v>129821</v>
      </c>
      <c r="D24" s="29">
        <v>313915</v>
      </c>
      <c r="E24" s="29">
        <v>156090</v>
      </c>
      <c r="F24" s="29">
        <v>157825</v>
      </c>
    </row>
    <row r="25" spans="1:231" x14ac:dyDescent="0.15">
      <c r="B25" s="15">
        <v>41548</v>
      </c>
      <c r="C25" s="28">
        <v>130902</v>
      </c>
      <c r="D25" s="29">
        <v>313317</v>
      </c>
      <c r="E25" s="29">
        <v>155789</v>
      </c>
      <c r="F25" s="29">
        <v>157528</v>
      </c>
    </row>
    <row r="26" spans="1:231" x14ac:dyDescent="0.15">
      <c r="B26" s="15">
        <v>41640</v>
      </c>
      <c r="C26" s="28">
        <v>130956</v>
      </c>
      <c r="D26" s="29">
        <v>313136</v>
      </c>
      <c r="E26" s="29">
        <v>155675</v>
      </c>
      <c r="F26" s="29">
        <v>157461</v>
      </c>
    </row>
    <row r="27" spans="1:231" x14ac:dyDescent="0.15">
      <c r="B27" s="15">
        <v>41671</v>
      </c>
      <c r="C27" s="28">
        <v>130958</v>
      </c>
      <c r="D27" s="29">
        <v>313062</v>
      </c>
      <c r="E27" s="29">
        <v>155643</v>
      </c>
      <c r="F27" s="29">
        <v>157419</v>
      </c>
    </row>
    <row r="28" spans="1:231" x14ac:dyDescent="0.15">
      <c r="B28" s="15">
        <v>41699</v>
      </c>
      <c r="C28" s="28">
        <v>131028</v>
      </c>
      <c r="D28" s="29">
        <v>312972</v>
      </c>
      <c r="E28" s="29">
        <v>155550</v>
      </c>
      <c r="F28" s="29">
        <v>157422</v>
      </c>
    </row>
    <row r="29" spans="1:231" x14ac:dyDescent="0.15">
      <c r="B29" s="15">
        <v>41730</v>
      </c>
      <c r="C29" s="28">
        <v>131201</v>
      </c>
      <c r="D29" s="29">
        <v>312359</v>
      </c>
      <c r="E29" s="29">
        <v>155168</v>
      </c>
      <c r="F29" s="29">
        <v>157191</v>
      </c>
    </row>
    <row r="30" spans="1:231" x14ac:dyDescent="0.15">
      <c r="B30" s="15">
        <v>41760</v>
      </c>
      <c r="C30" s="28">
        <v>131519</v>
      </c>
      <c r="D30" s="29">
        <v>312636</v>
      </c>
      <c r="E30" s="29">
        <v>155346</v>
      </c>
      <c r="F30" s="29">
        <v>157290</v>
      </c>
    </row>
    <row r="31" spans="1:231" x14ac:dyDescent="0.15">
      <c r="B31" s="15">
        <v>41791</v>
      </c>
      <c r="C31" s="28">
        <v>131682</v>
      </c>
      <c r="D31" s="29">
        <v>312688</v>
      </c>
      <c r="E31" s="29">
        <v>155405</v>
      </c>
      <c r="F31" s="29">
        <v>157283</v>
      </c>
    </row>
    <row r="32" spans="1:231" x14ac:dyDescent="0.15">
      <c r="B32" s="15">
        <v>41821</v>
      </c>
      <c r="C32" s="28">
        <v>131744</v>
      </c>
      <c r="D32" s="29">
        <v>312686</v>
      </c>
      <c r="E32" s="29">
        <v>155396</v>
      </c>
      <c r="F32" s="29">
        <v>157290</v>
      </c>
    </row>
    <row r="33" spans="2:6" x14ac:dyDescent="0.15">
      <c r="B33" s="15">
        <v>41852</v>
      </c>
      <c r="C33" s="28">
        <v>131767</v>
      </c>
      <c r="D33" s="29">
        <v>312610</v>
      </c>
      <c r="E33" s="29">
        <v>155368</v>
      </c>
      <c r="F33" s="29">
        <v>157242</v>
      </c>
    </row>
    <row r="34" spans="2:6" x14ac:dyDescent="0.15">
      <c r="B34" s="15">
        <v>41883</v>
      </c>
      <c r="C34" s="28">
        <v>131842</v>
      </c>
      <c r="D34" s="29">
        <v>312651</v>
      </c>
      <c r="E34" s="29">
        <v>155388</v>
      </c>
      <c r="F34" s="29">
        <v>157263</v>
      </c>
    </row>
    <row r="35" spans="2:6" x14ac:dyDescent="0.15">
      <c r="B35" s="15">
        <v>41913</v>
      </c>
      <c r="C35" s="28">
        <v>131987</v>
      </c>
      <c r="D35" s="29">
        <v>312734</v>
      </c>
      <c r="E35" s="29">
        <v>155429</v>
      </c>
      <c r="F35" s="29">
        <v>157305</v>
      </c>
    </row>
    <row r="36" spans="2:6" x14ac:dyDescent="0.15">
      <c r="B36" s="15">
        <v>41944</v>
      </c>
      <c r="C36" s="28">
        <v>132139</v>
      </c>
      <c r="D36" s="29">
        <v>312857</v>
      </c>
      <c r="E36" s="29">
        <v>155540</v>
      </c>
      <c r="F36" s="29">
        <v>157317</v>
      </c>
    </row>
    <row r="37" spans="2:6" x14ac:dyDescent="0.15">
      <c r="B37" s="15">
        <v>41974</v>
      </c>
      <c r="C37" s="28">
        <v>132183</v>
      </c>
      <c r="D37" s="29">
        <v>312818</v>
      </c>
      <c r="E37" s="29">
        <v>155509</v>
      </c>
      <c r="F37" s="29">
        <v>157309</v>
      </c>
    </row>
    <row r="38" spans="2:6" x14ac:dyDescent="0.15">
      <c r="B38" s="15">
        <v>42005</v>
      </c>
      <c r="C38" s="28">
        <v>132196</v>
      </c>
      <c r="D38" s="29">
        <v>312688</v>
      </c>
      <c r="E38" s="29">
        <v>155485</v>
      </c>
      <c r="F38" s="29">
        <v>157203</v>
      </c>
    </row>
    <row r="39" spans="2:6" x14ac:dyDescent="0.15">
      <c r="B39" s="15">
        <v>42036</v>
      </c>
      <c r="C39" s="28">
        <v>132184</v>
      </c>
      <c r="D39" s="29">
        <v>312635</v>
      </c>
      <c r="E39" s="29">
        <v>155486</v>
      </c>
      <c r="F39" s="29">
        <v>157149</v>
      </c>
    </row>
    <row r="40" spans="2:6" x14ac:dyDescent="0.15">
      <c r="B40" s="15">
        <v>42064</v>
      </c>
      <c r="C40" s="28">
        <v>132201</v>
      </c>
      <c r="D40" s="29">
        <v>312547</v>
      </c>
      <c r="E40" s="29">
        <v>155445</v>
      </c>
      <c r="F40" s="29">
        <v>157102</v>
      </c>
    </row>
    <row r="41" spans="2:6" x14ac:dyDescent="0.15">
      <c r="B41" s="15">
        <v>42095</v>
      </c>
      <c r="C41" s="28">
        <v>132551</v>
      </c>
      <c r="D41" s="29">
        <v>312106</v>
      </c>
      <c r="E41" s="29">
        <v>155250</v>
      </c>
      <c r="F41" s="29">
        <v>156856</v>
      </c>
    </row>
    <row r="42" spans="2:6" x14ac:dyDescent="0.15">
      <c r="B42" s="15">
        <v>42125</v>
      </c>
      <c r="C42" s="28">
        <v>132973</v>
      </c>
      <c r="D42" s="29">
        <v>312517</v>
      </c>
      <c r="E42" s="29">
        <v>155490</v>
      </c>
      <c r="F42" s="29">
        <v>157027</v>
      </c>
    </row>
    <row r="43" spans="2:6" x14ac:dyDescent="0.15">
      <c r="B43" s="15">
        <v>42156</v>
      </c>
      <c r="C43" s="28">
        <v>133194</v>
      </c>
      <c r="D43" s="29">
        <v>312646</v>
      </c>
      <c r="E43" s="29">
        <v>155602</v>
      </c>
      <c r="F43" s="29">
        <v>157044</v>
      </c>
    </row>
    <row r="44" spans="2:6" x14ac:dyDescent="0.15">
      <c r="B44" s="15">
        <v>42186</v>
      </c>
      <c r="C44" s="28">
        <v>133236</v>
      </c>
      <c r="D44" s="29">
        <v>312654</v>
      </c>
      <c r="E44" s="29">
        <v>155645</v>
      </c>
      <c r="F44" s="29">
        <v>157009</v>
      </c>
    </row>
    <row r="45" spans="2:6" x14ac:dyDescent="0.15">
      <c r="B45" s="15">
        <v>42217</v>
      </c>
      <c r="C45" s="28">
        <v>133334</v>
      </c>
      <c r="D45" s="29">
        <v>312734</v>
      </c>
      <c r="E45" s="29">
        <v>155715</v>
      </c>
      <c r="F45" s="29">
        <v>157019</v>
      </c>
    </row>
    <row r="46" spans="2:6" x14ac:dyDescent="0.15">
      <c r="B46" s="15">
        <v>42248</v>
      </c>
      <c r="C46" s="28">
        <v>133363</v>
      </c>
      <c r="D46" s="29">
        <v>312582</v>
      </c>
      <c r="E46" s="29">
        <v>155609</v>
      </c>
      <c r="F46" s="29">
        <v>156973</v>
      </c>
    </row>
    <row r="47" spans="2:6" x14ac:dyDescent="0.15">
      <c r="B47" s="15">
        <v>42278</v>
      </c>
      <c r="C47" s="28">
        <v>133432</v>
      </c>
      <c r="D47" s="29">
        <v>312539</v>
      </c>
      <c r="E47" s="29">
        <v>155583</v>
      </c>
      <c r="F47" s="29">
        <v>156956</v>
      </c>
    </row>
    <row r="48" spans="2:6" x14ac:dyDescent="0.15">
      <c r="B48" s="15">
        <v>42309</v>
      </c>
      <c r="C48" s="28">
        <v>133488</v>
      </c>
      <c r="D48" s="29">
        <v>312585</v>
      </c>
      <c r="E48" s="29">
        <v>155627</v>
      </c>
      <c r="F48" s="29">
        <v>156958</v>
      </c>
    </row>
    <row r="49" spans="2:6" x14ac:dyDescent="0.15">
      <c r="B49" s="15">
        <v>42339</v>
      </c>
      <c r="C49" s="28">
        <v>133536</v>
      </c>
      <c r="D49" s="29">
        <v>312566</v>
      </c>
      <c r="E49" s="29">
        <v>155640</v>
      </c>
      <c r="F49" s="29">
        <v>156926</v>
      </c>
    </row>
    <row r="50" spans="2:6" x14ac:dyDescent="0.15">
      <c r="B50" s="15">
        <v>42370</v>
      </c>
      <c r="C50" s="28">
        <v>133534</v>
      </c>
      <c r="D50" s="29">
        <v>312477</v>
      </c>
      <c r="E50" s="29">
        <v>155591</v>
      </c>
      <c r="F50" s="29">
        <v>156886</v>
      </c>
    </row>
    <row r="51" spans="2:6" x14ac:dyDescent="0.15">
      <c r="B51" s="15">
        <v>42401</v>
      </c>
      <c r="C51" s="28">
        <v>133511</v>
      </c>
      <c r="D51" s="29">
        <v>312267</v>
      </c>
      <c r="E51" s="29">
        <v>155476</v>
      </c>
      <c r="F51" s="29">
        <v>156791</v>
      </c>
    </row>
    <row r="52" spans="2:6" x14ac:dyDescent="0.15">
      <c r="B52" s="15">
        <v>42430</v>
      </c>
      <c r="C52" s="28">
        <v>133542</v>
      </c>
      <c r="D52" s="29">
        <v>312261</v>
      </c>
      <c r="E52" s="29">
        <v>155479</v>
      </c>
      <c r="F52" s="29">
        <v>156782</v>
      </c>
    </row>
    <row r="53" spans="2:6" x14ac:dyDescent="0.15">
      <c r="B53" s="15">
        <v>42461</v>
      </c>
      <c r="C53" s="28">
        <v>133906</v>
      </c>
      <c r="D53" s="29">
        <v>312115</v>
      </c>
      <c r="E53" s="29">
        <v>155424</v>
      </c>
      <c r="F53" s="29">
        <v>156691</v>
      </c>
    </row>
    <row r="54" spans="2:6" x14ac:dyDescent="0.15">
      <c r="B54" s="15">
        <v>42491</v>
      </c>
      <c r="C54" s="28">
        <v>134102</v>
      </c>
      <c r="D54" s="29">
        <v>312127</v>
      </c>
      <c r="E54" s="29">
        <v>155441</v>
      </c>
      <c r="F54" s="29">
        <v>156686</v>
      </c>
    </row>
    <row r="55" spans="2:6" x14ac:dyDescent="0.15">
      <c r="B55" s="15">
        <v>42522</v>
      </c>
      <c r="C55" s="28">
        <v>134315</v>
      </c>
      <c r="D55" s="29">
        <v>312245</v>
      </c>
      <c r="E55" s="29">
        <v>155548</v>
      </c>
      <c r="F55" s="29">
        <v>156697</v>
      </c>
    </row>
    <row r="56" spans="2:6" x14ac:dyDescent="0.15">
      <c r="B56" s="15">
        <v>42552</v>
      </c>
      <c r="C56" s="28">
        <v>134430</v>
      </c>
      <c r="D56" s="29">
        <v>312309</v>
      </c>
      <c r="E56" s="29">
        <v>155576</v>
      </c>
      <c r="F56" s="29">
        <v>156733</v>
      </c>
    </row>
    <row r="57" spans="2:6" x14ac:dyDescent="0.15">
      <c r="B57" s="15">
        <v>42583</v>
      </c>
      <c r="C57" s="30">
        <v>134454</v>
      </c>
      <c r="D57" s="31">
        <v>312158</v>
      </c>
      <c r="E57" s="29">
        <v>155514</v>
      </c>
      <c r="F57" s="29">
        <v>156644</v>
      </c>
    </row>
    <row r="58" spans="2:6" x14ac:dyDescent="0.15">
      <c r="B58" s="15">
        <v>42614</v>
      </c>
      <c r="C58" s="28">
        <v>134501</v>
      </c>
      <c r="D58" s="29">
        <v>312179</v>
      </c>
      <c r="E58" s="29">
        <v>155524</v>
      </c>
      <c r="F58" s="29">
        <v>156655</v>
      </c>
    </row>
    <row r="59" spans="2:6" x14ac:dyDescent="0.15">
      <c r="B59" s="15">
        <v>42644</v>
      </c>
      <c r="C59" s="28">
        <v>134541</v>
      </c>
      <c r="D59" s="29">
        <v>312182</v>
      </c>
      <c r="E59" s="29">
        <v>155570</v>
      </c>
      <c r="F59" s="29">
        <v>156612</v>
      </c>
    </row>
    <row r="60" spans="2:6" x14ac:dyDescent="0.15">
      <c r="B60" s="15">
        <v>42675</v>
      </c>
      <c r="C60" s="28">
        <v>134643</v>
      </c>
      <c r="D60" s="29">
        <v>312231</v>
      </c>
      <c r="E60" s="29">
        <v>155592</v>
      </c>
      <c r="F60" s="29">
        <v>156639</v>
      </c>
    </row>
    <row r="61" spans="2:6" x14ac:dyDescent="0.15">
      <c r="B61" s="15">
        <v>42705</v>
      </c>
      <c r="C61" s="28">
        <v>134724</v>
      </c>
      <c r="D61" s="29">
        <v>312295</v>
      </c>
      <c r="E61" s="29">
        <v>155615</v>
      </c>
      <c r="F61" s="29">
        <v>156680</v>
      </c>
    </row>
    <row r="62" spans="2:6" x14ac:dyDescent="0.15">
      <c r="B62" s="15">
        <v>42736</v>
      </c>
      <c r="C62" s="28">
        <v>134717</v>
      </c>
      <c r="D62" s="29">
        <v>312218</v>
      </c>
      <c r="E62" s="29">
        <v>155627</v>
      </c>
      <c r="F62" s="29">
        <v>156591</v>
      </c>
    </row>
    <row r="63" spans="2:6" x14ac:dyDescent="0.15">
      <c r="B63" s="15">
        <v>42767</v>
      </c>
      <c r="C63" s="28">
        <v>134766</v>
      </c>
      <c r="D63" s="29">
        <v>312074</v>
      </c>
      <c r="E63" s="29">
        <v>155536</v>
      </c>
      <c r="F63" s="29">
        <v>156538</v>
      </c>
    </row>
    <row r="64" spans="2:6" x14ac:dyDescent="0.15">
      <c r="B64" s="15">
        <v>42795</v>
      </c>
      <c r="C64" s="28">
        <v>134692</v>
      </c>
      <c r="D64" s="29">
        <v>311827</v>
      </c>
      <c r="E64" s="29">
        <v>155428</v>
      </c>
      <c r="F64" s="29">
        <v>156399</v>
      </c>
    </row>
    <row r="65" spans="2:6" x14ac:dyDescent="0.15">
      <c r="B65" s="15">
        <v>42826</v>
      </c>
      <c r="C65" s="28">
        <v>135074</v>
      </c>
      <c r="D65" s="29">
        <v>311672</v>
      </c>
      <c r="E65" s="29">
        <v>155286</v>
      </c>
      <c r="F65" s="29">
        <v>156386</v>
      </c>
    </row>
    <row r="66" spans="2:6" x14ac:dyDescent="0.15">
      <c r="B66" s="15">
        <v>42856</v>
      </c>
      <c r="C66" s="28">
        <v>135536</v>
      </c>
      <c r="D66" s="29">
        <v>311883</v>
      </c>
      <c r="E66" s="29">
        <v>155486</v>
      </c>
      <c r="F66" s="29">
        <v>156397</v>
      </c>
    </row>
    <row r="67" spans="2:6" x14ac:dyDescent="0.15">
      <c r="B67" s="15">
        <v>42887</v>
      </c>
      <c r="C67" s="28">
        <v>135798</v>
      </c>
      <c r="D67" s="29">
        <v>312069</v>
      </c>
      <c r="E67" s="29">
        <v>155611</v>
      </c>
      <c r="F67" s="29">
        <v>156458</v>
      </c>
    </row>
    <row r="68" spans="2:6" x14ac:dyDescent="0.15">
      <c r="B68" s="15">
        <v>42917</v>
      </c>
      <c r="C68" s="28">
        <v>135823</v>
      </c>
      <c r="D68" s="29">
        <v>312056</v>
      </c>
      <c r="E68" s="29">
        <v>155571</v>
      </c>
      <c r="F68" s="29">
        <v>156485</v>
      </c>
    </row>
    <row r="69" spans="2:6" x14ac:dyDescent="0.15">
      <c r="B69" s="15">
        <v>42948</v>
      </c>
      <c r="C69" s="28">
        <v>135892</v>
      </c>
      <c r="D69" s="29">
        <v>312002</v>
      </c>
      <c r="E69" s="29">
        <v>155575</v>
      </c>
      <c r="F69" s="29">
        <v>156427</v>
      </c>
    </row>
    <row r="70" spans="2:6" x14ac:dyDescent="0.15">
      <c r="B70" s="15">
        <v>42979</v>
      </c>
      <c r="C70" s="28">
        <v>135998</v>
      </c>
      <c r="D70" s="29">
        <v>311943</v>
      </c>
      <c r="E70" s="29">
        <v>155542</v>
      </c>
      <c r="F70" s="29">
        <v>156401</v>
      </c>
    </row>
    <row r="71" spans="2:6" x14ac:dyDescent="0.15">
      <c r="B71" s="15">
        <v>43009</v>
      </c>
      <c r="C71" s="28">
        <v>136033</v>
      </c>
      <c r="D71" s="29">
        <v>311874</v>
      </c>
      <c r="E71" s="29">
        <v>155544</v>
      </c>
      <c r="F71" s="29">
        <v>156330</v>
      </c>
    </row>
    <row r="72" spans="2:6" x14ac:dyDescent="0.15">
      <c r="B72" s="15">
        <v>43040</v>
      </c>
      <c r="C72" s="28">
        <v>136300</v>
      </c>
      <c r="D72" s="29">
        <v>312159</v>
      </c>
      <c r="E72" s="29">
        <v>155722</v>
      </c>
      <c r="F72" s="29">
        <v>156437</v>
      </c>
    </row>
    <row r="73" spans="2:6" x14ac:dyDescent="0.15">
      <c r="B73" s="15">
        <v>43070</v>
      </c>
      <c r="C73" s="28">
        <v>136435</v>
      </c>
      <c r="D73" s="29">
        <v>312257</v>
      </c>
      <c r="E73" s="29">
        <v>155795</v>
      </c>
      <c r="F73" s="29">
        <v>156462</v>
      </c>
    </row>
    <row r="74" spans="2:6" x14ac:dyDescent="0.15">
      <c r="B74" s="15">
        <v>43101</v>
      </c>
      <c r="C74" s="28">
        <v>136451</v>
      </c>
      <c r="D74" s="29">
        <v>312163</v>
      </c>
      <c r="E74" s="29">
        <v>155784</v>
      </c>
      <c r="F74" s="29">
        <v>156379</v>
      </c>
    </row>
    <row r="75" spans="2:6" x14ac:dyDescent="0.15">
      <c r="B75" s="15">
        <v>43132</v>
      </c>
      <c r="C75" s="28">
        <v>136516</v>
      </c>
      <c r="D75" s="29">
        <v>312167</v>
      </c>
      <c r="E75" s="29">
        <v>155818</v>
      </c>
      <c r="F75" s="29">
        <v>156349</v>
      </c>
    </row>
    <row r="76" spans="2:6" x14ac:dyDescent="0.15">
      <c r="B76" s="15">
        <v>43160</v>
      </c>
      <c r="C76" s="28">
        <v>136528</v>
      </c>
      <c r="D76" s="29">
        <v>312049</v>
      </c>
      <c r="E76" s="29">
        <v>155762</v>
      </c>
      <c r="F76" s="29">
        <v>156287</v>
      </c>
    </row>
    <row r="77" spans="2:6" x14ac:dyDescent="0.15">
      <c r="B77" s="15">
        <v>43191</v>
      </c>
      <c r="C77" s="28">
        <v>136943</v>
      </c>
      <c r="D77" s="29">
        <v>311763</v>
      </c>
      <c r="E77" s="29">
        <v>155667</v>
      </c>
      <c r="F77" s="29">
        <v>156096</v>
      </c>
    </row>
    <row r="78" spans="2:6" x14ac:dyDescent="0.15">
      <c r="B78" s="15">
        <v>43221</v>
      </c>
      <c r="C78" s="28">
        <v>137400</v>
      </c>
      <c r="D78" s="29">
        <v>311871</v>
      </c>
      <c r="E78" s="29">
        <v>155807</v>
      </c>
      <c r="F78" s="29">
        <v>156064</v>
      </c>
    </row>
    <row r="79" spans="2:6" x14ac:dyDescent="0.15">
      <c r="B79" s="15">
        <v>43252</v>
      </c>
      <c r="C79" s="28">
        <v>137848</v>
      </c>
      <c r="D79" s="29">
        <v>312255</v>
      </c>
      <c r="E79" s="29">
        <v>156134</v>
      </c>
      <c r="F79" s="29">
        <v>156121</v>
      </c>
    </row>
    <row r="80" spans="2:6" x14ac:dyDescent="0.15">
      <c r="B80" s="15">
        <v>43282</v>
      </c>
      <c r="C80" s="28">
        <v>137959</v>
      </c>
      <c r="D80" s="29">
        <v>312279</v>
      </c>
      <c r="E80" s="29">
        <v>156185</v>
      </c>
      <c r="F80" s="29">
        <v>156094</v>
      </c>
    </row>
    <row r="81" spans="2:6" x14ac:dyDescent="0.15">
      <c r="B81" s="15">
        <v>43313</v>
      </c>
      <c r="C81" s="28">
        <v>138109</v>
      </c>
      <c r="D81" s="29">
        <v>312347</v>
      </c>
      <c r="E81" s="29">
        <v>156234</v>
      </c>
      <c r="F81" s="29">
        <v>156113</v>
      </c>
    </row>
    <row r="82" spans="2:6" x14ac:dyDescent="0.15">
      <c r="B82" s="15">
        <v>43344</v>
      </c>
      <c r="C82" s="28">
        <v>138226</v>
      </c>
      <c r="D82" s="29">
        <v>312294</v>
      </c>
      <c r="E82" s="29">
        <v>156217</v>
      </c>
      <c r="F82" s="29">
        <v>156077</v>
      </c>
    </row>
    <row r="83" spans="2:6" x14ac:dyDescent="0.15">
      <c r="B83" s="15">
        <v>43374</v>
      </c>
      <c r="C83" s="28">
        <v>138279</v>
      </c>
      <c r="D83" s="29">
        <v>312258</v>
      </c>
      <c r="E83" s="29">
        <v>156252</v>
      </c>
      <c r="F83" s="29">
        <v>156006</v>
      </c>
    </row>
    <row r="84" spans="2:6" x14ac:dyDescent="0.15">
      <c r="B84" s="15">
        <v>43405</v>
      </c>
      <c r="C84" s="28">
        <v>138482</v>
      </c>
      <c r="D84" s="29">
        <v>312392</v>
      </c>
      <c r="E84" s="29">
        <v>156373</v>
      </c>
      <c r="F84" s="29">
        <v>156019</v>
      </c>
    </row>
    <row r="85" spans="2:6" x14ac:dyDescent="0.15">
      <c r="B85" s="15">
        <v>43435</v>
      </c>
      <c r="C85" s="28">
        <v>138561</v>
      </c>
      <c r="D85" s="29">
        <v>312395</v>
      </c>
      <c r="E85" s="29">
        <v>156360</v>
      </c>
      <c r="F85" s="29">
        <v>156035</v>
      </c>
    </row>
    <row r="86" spans="2:6" x14ac:dyDescent="0.15">
      <c r="B86" s="15">
        <v>43466</v>
      </c>
      <c r="C86" s="28">
        <v>138527</v>
      </c>
      <c r="D86" s="29">
        <v>312190</v>
      </c>
      <c r="E86" s="29">
        <v>156242</v>
      </c>
      <c r="F86" s="29">
        <v>155948</v>
      </c>
    </row>
    <row r="87" spans="2:6" x14ac:dyDescent="0.15">
      <c r="B87" s="15">
        <v>43497</v>
      </c>
      <c r="C87" s="28">
        <v>138625</v>
      </c>
      <c r="D87" s="29">
        <v>312223</v>
      </c>
      <c r="E87" s="29">
        <v>156269</v>
      </c>
      <c r="F87" s="29">
        <v>155954</v>
      </c>
    </row>
    <row r="88" spans="2:6" x14ac:dyDescent="0.15">
      <c r="B88" s="15">
        <v>43525</v>
      </c>
      <c r="C88" s="28">
        <v>138645</v>
      </c>
      <c r="D88" s="29">
        <v>312029</v>
      </c>
      <c r="E88" s="29">
        <v>156168</v>
      </c>
      <c r="F88" s="29">
        <v>155861</v>
      </c>
    </row>
    <row r="89" spans="2:6" x14ac:dyDescent="0.15">
      <c r="B89" s="15">
        <v>43556</v>
      </c>
      <c r="C89" s="28">
        <v>138862</v>
      </c>
      <c r="D89" s="29">
        <v>311431</v>
      </c>
      <c r="E89" s="29">
        <v>155876</v>
      </c>
      <c r="F89" s="29">
        <v>155555</v>
      </c>
    </row>
    <row r="90" spans="2:6" x14ac:dyDescent="0.15">
      <c r="B90" s="15">
        <v>43586</v>
      </c>
      <c r="C90" s="28">
        <v>139340</v>
      </c>
      <c r="D90" s="29">
        <v>311630</v>
      </c>
      <c r="E90" s="29">
        <v>156039</v>
      </c>
      <c r="F90" s="29">
        <v>155591</v>
      </c>
    </row>
    <row r="91" spans="2:6" x14ac:dyDescent="0.15">
      <c r="B91" s="15">
        <v>43617</v>
      </c>
      <c r="C91" s="28">
        <v>139502</v>
      </c>
      <c r="D91" s="29">
        <v>311653</v>
      </c>
      <c r="E91" s="29">
        <v>156061</v>
      </c>
      <c r="F91" s="29">
        <v>155592</v>
      </c>
    </row>
    <row r="92" spans="2:6" x14ac:dyDescent="0.15">
      <c r="B92" s="15">
        <v>43647</v>
      </c>
      <c r="C92" s="28">
        <v>139516</v>
      </c>
      <c r="D92" s="29">
        <v>311554</v>
      </c>
      <c r="E92" s="29">
        <v>156017</v>
      </c>
      <c r="F92" s="29">
        <v>155537</v>
      </c>
    </row>
    <row r="93" spans="2:6" x14ac:dyDescent="0.15">
      <c r="B93" s="15">
        <v>43678</v>
      </c>
      <c r="C93" s="29">
        <v>139610</v>
      </c>
      <c r="D93" s="29">
        <v>311574</v>
      </c>
      <c r="E93" s="29">
        <v>156027</v>
      </c>
      <c r="F93" s="29">
        <v>155547</v>
      </c>
    </row>
    <row r="94" spans="2:6" x14ac:dyDescent="0.15">
      <c r="B94" s="15">
        <v>43709</v>
      </c>
      <c r="C94" s="29">
        <v>139667</v>
      </c>
      <c r="D94" s="29">
        <v>311525</v>
      </c>
      <c r="E94" s="29">
        <v>156034</v>
      </c>
      <c r="F94" s="29">
        <v>155491</v>
      </c>
    </row>
    <row r="95" spans="2:6" x14ac:dyDescent="0.15">
      <c r="B95" s="15">
        <v>43739</v>
      </c>
      <c r="C95" s="29">
        <v>139718</v>
      </c>
      <c r="D95" s="29">
        <v>311470</v>
      </c>
      <c r="E95" s="29">
        <v>156038</v>
      </c>
      <c r="F95" s="29">
        <v>155432</v>
      </c>
    </row>
    <row r="96" spans="2:6" x14ac:dyDescent="0.15">
      <c r="B96" s="15">
        <v>43770</v>
      </c>
      <c r="C96" s="29">
        <v>139989</v>
      </c>
      <c r="D96" s="29">
        <v>311644</v>
      </c>
      <c r="E96" s="29">
        <v>156127</v>
      </c>
      <c r="F96" s="29">
        <v>155517</v>
      </c>
    </row>
    <row r="97" spans="1:233" s="9" customFormat="1" x14ac:dyDescent="0.15">
      <c r="A97" s="2"/>
      <c r="B97" s="15">
        <v>43800</v>
      </c>
      <c r="C97" s="29">
        <v>140076</v>
      </c>
      <c r="D97" s="29">
        <v>311703</v>
      </c>
      <c r="E97" s="29">
        <v>156136</v>
      </c>
      <c r="F97" s="29">
        <v>155567</v>
      </c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 s="2"/>
      <c r="CF97" s="2"/>
      <c r="CG97" s="2"/>
      <c r="CH97" s="2"/>
      <c r="CI97" s="2"/>
      <c r="CJ97" s="2"/>
      <c r="CK97" s="2"/>
      <c r="CL97" s="2"/>
      <c r="CM97" s="2"/>
      <c r="CN97" s="2"/>
      <c r="CO97" s="2"/>
      <c r="CP97" s="2"/>
      <c r="CQ97" s="2"/>
      <c r="CR97" s="2"/>
      <c r="CS97" s="2"/>
      <c r="CT97" s="2"/>
      <c r="CU97" s="2"/>
      <c r="CV97" s="2"/>
      <c r="CW97" s="2"/>
      <c r="CX97" s="2"/>
      <c r="CY97" s="2"/>
      <c r="CZ97" s="2"/>
      <c r="DA97" s="2"/>
      <c r="DB97" s="2"/>
      <c r="DC97" s="2"/>
      <c r="DD97" s="2"/>
      <c r="DE97" s="2"/>
      <c r="DF97" s="2"/>
      <c r="DG97" s="2"/>
      <c r="DH97" s="2"/>
      <c r="DI97" s="2"/>
      <c r="DJ97" s="2"/>
      <c r="DK97" s="2"/>
      <c r="DL97" s="2"/>
      <c r="DM97" s="2"/>
      <c r="DN97" s="2"/>
      <c r="DO97" s="2"/>
      <c r="DP97" s="2"/>
      <c r="DQ97" s="2"/>
      <c r="DR97" s="2"/>
      <c r="DS97" s="2"/>
      <c r="DT97" s="2"/>
      <c r="DU97" s="2"/>
      <c r="DV97" s="2"/>
      <c r="DW97" s="2"/>
      <c r="DX97" s="2"/>
      <c r="DY97" s="2"/>
      <c r="DZ97" s="2"/>
      <c r="EA97" s="2"/>
      <c r="EB97" s="2"/>
      <c r="EC97" s="2"/>
      <c r="ED97" s="2"/>
      <c r="EE97" s="2"/>
      <c r="EF97" s="2"/>
      <c r="EG97" s="2"/>
      <c r="EH97" s="2"/>
      <c r="EI97" s="2"/>
      <c r="EJ97" s="2"/>
      <c r="EK97" s="2"/>
      <c r="EL97" s="2"/>
      <c r="EM97" s="2"/>
      <c r="EN97" s="2"/>
      <c r="EO97" s="2"/>
      <c r="EP97" s="2"/>
      <c r="EQ97" s="2"/>
      <c r="ER97" s="2"/>
      <c r="ES97" s="2"/>
      <c r="ET97" s="2"/>
      <c r="EU97" s="2"/>
      <c r="EV97" s="2"/>
      <c r="EW97" s="2"/>
      <c r="EX97" s="2"/>
      <c r="EY97" s="2"/>
      <c r="EZ97" s="2"/>
      <c r="FA97" s="2"/>
      <c r="FB97" s="2"/>
      <c r="FC97" s="2"/>
      <c r="FD97" s="2"/>
      <c r="FE97" s="2"/>
      <c r="FF97" s="2"/>
      <c r="FG97" s="2"/>
      <c r="FH97" s="2"/>
      <c r="FI97" s="2"/>
      <c r="FJ97" s="2"/>
      <c r="FK97" s="2"/>
      <c r="FL97" s="2"/>
      <c r="FM97" s="2"/>
      <c r="FN97" s="2"/>
      <c r="FO97" s="2"/>
      <c r="FP97" s="2"/>
      <c r="FQ97" s="2"/>
      <c r="FR97" s="2"/>
      <c r="FS97" s="2"/>
      <c r="FT97" s="2"/>
      <c r="FU97" s="2"/>
      <c r="FV97" s="2"/>
      <c r="FW97" s="2"/>
      <c r="FX97" s="2"/>
      <c r="FY97" s="2"/>
      <c r="FZ97" s="2"/>
      <c r="GA97" s="2"/>
      <c r="GB97" s="2"/>
      <c r="GC97" s="2"/>
      <c r="GD97" s="2"/>
      <c r="GE97" s="2"/>
      <c r="GF97" s="2"/>
      <c r="GG97" s="2"/>
      <c r="GH97" s="2"/>
      <c r="GI97" s="2"/>
      <c r="GJ97" s="2"/>
      <c r="GK97" s="2"/>
      <c r="GL97" s="2"/>
      <c r="GM97" s="2"/>
      <c r="GN97" s="2"/>
      <c r="GO97" s="2"/>
      <c r="GP97" s="2"/>
      <c r="GQ97" s="2"/>
      <c r="GR97" s="2"/>
      <c r="GS97" s="2"/>
      <c r="GT97" s="2"/>
      <c r="GU97" s="2"/>
      <c r="GV97" s="2"/>
      <c r="GW97" s="2"/>
      <c r="GX97" s="2"/>
      <c r="GY97" s="2"/>
      <c r="GZ97" s="2"/>
      <c r="HA97" s="2"/>
      <c r="HB97" s="2"/>
      <c r="HC97" s="2"/>
      <c r="HD97" s="2"/>
      <c r="HE97" s="2"/>
      <c r="HF97" s="2"/>
      <c r="HG97" s="2"/>
      <c r="HH97" s="2"/>
      <c r="HI97" s="2"/>
      <c r="HJ97" s="2"/>
      <c r="HK97" s="2"/>
      <c r="HL97" s="2"/>
      <c r="HM97" s="2"/>
      <c r="HN97" s="2"/>
      <c r="HO97" s="2"/>
      <c r="HP97" s="2"/>
      <c r="HQ97" s="2"/>
      <c r="HR97" s="2"/>
      <c r="HS97" s="2"/>
      <c r="HT97" s="2"/>
      <c r="HU97" s="2"/>
      <c r="HV97" s="2"/>
      <c r="HW97" s="2"/>
      <c r="HX97" s="2"/>
      <c r="HY97" s="2"/>
    </row>
    <row r="98" spans="1:233" s="9" customFormat="1" x14ac:dyDescent="0.15">
      <c r="A98" s="2"/>
      <c r="B98" s="15">
        <v>43831</v>
      </c>
      <c r="C98" s="29">
        <v>140035</v>
      </c>
      <c r="D98" s="29">
        <v>311551</v>
      </c>
      <c r="E98" s="29">
        <v>156038</v>
      </c>
      <c r="F98" s="29">
        <v>155513</v>
      </c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 s="2"/>
      <c r="CF98" s="2"/>
      <c r="CG98" s="2"/>
      <c r="CH98" s="2"/>
      <c r="CI98" s="2"/>
      <c r="CJ98" s="2"/>
      <c r="CK98" s="2"/>
      <c r="CL98" s="2"/>
      <c r="CM98" s="2"/>
      <c r="CN98" s="2"/>
      <c r="CO98" s="2"/>
      <c r="CP98" s="2"/>
      <c r="CQ98" s="2"/>
      <c r="CR98" s="2"/>
      <c r="CS98" s="2"/>
      <c r="CT98" s="2"/>
      <c r="CU98" s="2"/>
      <c r="CV98" s="2"/>
      <c r="CW98" s="2"/>
      <c r="CX98" s="2"/>
      <c r="CY98" s="2"/>
      <c r="CZ98" s="2"/>
      <c r="DA98" s="2"/>
      <c r="DB98" s="2"/>
      <c r="DC98" s="2"/>
      <c r="DD98" s="2"/>
      <c r="DE98" s="2"/>
      <c r="DF98" s="2"/>
      <c r="DG98" s="2"/>
      <c r="DH98" s="2"/>
      <c r="DI98" s="2"/>
      <c r="DJ98" s="2"/>
      <c r="DK98" s="2"/>
      <c r="DL98" s="2"/>
      <c r="DM98" s="2"/>
      <c r="DN98" s="2"/>
      <c r="DO98" s="2"/>
      <c r="DP98" s="2"/>
      <c r="DQ98" s="2"/>
      <c r="DR98" s="2"/>
      <c r="DS98" s="2"/>
      <c r="DT98" s="2"/>
      <c r="DU98" s="2"/>
      <c r="DV98" s="2"/>
      <c r="DW98" s="2"/>
      <c r="DX98" s="2"/>
      <c r="DY98" s="2"/>
      <c r="DZ98" s="2"/>
      <c r="EA98" s="2"/>
      <c r="EB98" s="2"/>
      <c r="EC98" s="2"/>
      <c r="ED98" s="2"/>
      <c r="EE98" s="2"/>
      <c r="EF98" s="2"/>
      <c r="EG98" s="2"/>
      <c r="EH98" s="2"/>
      <c r="EI98" s="2"/>
      <c r="EJ98" s="2"/>
      <c r="EK98" s="2"/>
      <c r="EL98" s="2"/>
      <c r="EM98" s="2"/>
      <c r="EN98" s="2"/>
      <c r="EO98" s="2"/>
      <c r="EP98" s="2"/>
      <c r="EQ98" s="2"/>
      <c r="ER98" s="2"/>
      <c r="ES98" s="2"/>
      <c r="ET98" s="2"/>
      <c r="EU98" s="2"/>
      <c r="EV98" s="2"/>
      <c r="EW98" s="2"/>
      <c r="EX98" s="2"/>
      <c r="EY98" s="2"/>
      <c r="EZ98" s="2"/>
      <c r="FA98" s="2"/>
      <c r="FB98" s="2"/>
      <c r="FC98" s="2"/>
      <c r="FD98" s="2"/>
      <c r="FE98" s="2"/>
      <c r="FF98" s="2"/>
      <c r="FG98" s="2"/>
      <c r="FH98" s="2"/>
      <c r="FI98" s="2"/>
      <c r="FJ98" s="2"/>
      <c r="FK98" s="2"/>
      <c r="FL98" s="2"/>
      <c r="FM98" s="2"/>
      <c r="FN98" s="2"/>
      <c r="FO98" s="2"/>
      <c r="FP98" s="2"/>
      <c r="FQ98" s="2"/>
      <c r="FR98" s="2"/>
      <c r="FS98" s="2"/>
      <c r="FT98" s="2"/>
      <c r="FU98" s="2"/>
      <c r="FV98" s="2"/>
      <c r="FW98" s="2"/>
      <c r="FX98" s="2"/>
      <c r="FY98" s="2"/>
      <c r="FZ98" s="2"/>
      <c r="GA98" s="2"/>
      <c r="GB98" s="2"/>
      <c r="GC98" s="2"/>
      <c r="GD98" s="2"/>
      <c r="GE98" s="2"/>
      <c r="GF98" s="2"/>
      <c r="GG98" s="2"/>
      <c r="GH98" s="2"/>
      <c r="GI98" s="2"/>
      <c r="GJ98" s="2"/>
      <c r="GK98" s="2"/>
      <c r="GL98" s="2"/>
      <c r="GM98" s="2"/>
      <c r="GN98" s="2"/>
      <c r="GO98" s="2"/>
      <c r="GP98" s="2"/>
      <c r="GQ98" s="2"/>
      <c r="GR98" s="2"/>
      <c r="GS98" s="2"/>
      <c r="GT98" s="2"/>
      <c r="GU98" s="2"/>
      <c r="GV98" s="2"/>
      <c r="GW98" s="2"/>
      <c r="GX98" s="2"/>
      <c r="GY98" s="2"/>
      <c r="GZ98" s="2"/>
      <c r="HA98" s="2"/>
      <c r="HB98" s="2"/>
      <c r="HC98" s="2"/>
      <c r="HD98" s="2"/>
      <c r="HE98" s="2"/>
      <c r="HF98" s="2"/>
      <c r="HG98" s="2"/>
      <c r="HH98" s="2"/>
      <c r="HI98" s="2"/>
      <c r="HJ98" s="2"/>
      <c r="HK98" s="2"/>
      <c r="HL98" s="2"/>
      <c r="HM98" s="2"/>
      <c r="HN98" s="2"/>
      <c r="HO98" s="2"/>
      <c r="HP98" s="2"/>
      <c r="HQ98" s="2"/>
      <c r="HR98" s="2"/>
      <c r="HS98" s="2"/>
      <c r="HT98" s="2"/>
      <c r="HU98" s="2"/>
      <c r="HV98" s="2"/>
      <c r="HW98" s="2"/>
      <c r="HX98" s="2"/>
      <c r="HY98" s="2"/>
    </row>
    <row r="99" spans="1:233" s="9" customFormat="1" x14ac:dyDescent="0.15">
      <c r="A99" s="2"/>
      <c r="B99" s="15">
        <v>43862</v>
      </c>
      <c r="C99" s="32">
        <v>140144</v>
      </c>
      <c r="D99" s="29">
        <v>311683</v>
      </c>
      <c r="E99" s="29">
        <v>156130</v>
      </c>
      <c r="F99" s="29">
        <v>155553</v>
      </c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 s="2"/>
      <c r="CF99" s="2"/>
      <c r="CG99" s="2"/>
      <c r="CH99" s="2"/>
      <c r="CI99" s="2"/>
      <c r="CJ99" s="2"/>
      <c r="CK99" s="2"/>
      <c r="CL99" s="2"/>
      <c r="CM99" s="2"/>
      <c r="CN99" s="2"/>
      <c r="CO99" s="2"/>
      <c r="CP99" s="2"/>
      <c r="CQ99" s="2"/>
      <c r="CR99" s="2"/>
      <c r="CS99" s="2"/>
      <c r="CT99" s="2"/>
      <c r="CU99" s="2"/>
      <c r="CV99" s="2"/>
      <c r="CW99" s="2"/>
      <c r="CX99" s="2"/>
      <c r="CY99" s="2"/>
      <c r="CZ99" s="2"/>
      <c r="DA99" s="2"/>
      <c r="DB99" s="2"/>
      <c r="DC99" s="2"/>
      <c r="DD99" s="2"/>
      <c r="DE99" s="2"/>
      <c r="DF99" s="2"/>
      <c r="DG99" s="2"/>
      <c r="DH99" s="2"/>
      <c r="DI99" s="2"/>
      <c r="DJ99" s="2"/>
      <c r="DK99" s="2"/>
      <c r="DL99" s="2"/>
      <c r="DM99" s="2"/>
      <c r="DN99" s="2"/>
      <c r="DO99" s="2"/>
      <c r="DP99" s="2"/>
      <c r="DQ99" s="2"/>
      <c r="DR99" s="2"/>
      <c r="DS99" s="2"/>
      <c r="DT99" s="2"/>
      <c r="DU99" s="2"/>
      <c r="DV99" s="2"/>
      <c r="DW99" s="2"/>
      <c r="DX99" s="2"/>
      <c r="DY99" s="2"/>
      <c r="DZ99" s="2"/>
      <c r="EA99" s="2"/>
      <c r="EB99" s="2"/>
      <c r="EC99" s="2"/>
      <c r="ED99" s="2"/>
      <c r="EE99" s="2"/>
      <c r="EF99" s="2"/>
      <c r="EG99" s="2"/>
      <c r="EH99" s="2"/>
      <c r="EI99" s="2"/>
      <c r="EJ99" s="2"/>
      <c r="EK99" s="2"/>
      <c r="EL99" s="2"/>
      <c r="EM99" s="2"/>
      <c r="EN99" s="2"/>
      <c r="EO99" s="2"/>
      <c r="EP99" s="2"/>
      <c r="EQ99" s="2"/>
      <c r="ER99" s="2"/>
      <c r="ES99" s="2"/>
      <c r="ET99" s="2"/>
      <c r="EU99" s="2"/>
      <c r="EV99" s="2"/>
      <c r="EW99" s="2"/>
      <c r="EX99" s="2"/>
      <c r="EY99" s="2"/>
      <c r="EZ99" s="2"/>
      <c r="FA99" s="2"/>
      <c r="FB99" s="2"/>
      <c r="FC99" s="2"/>
      <c r="FD99" s="2"/>
      <c r="FE99" s="2"/>
      <c r="FF99" s="2"/>
      <c r="FG99" s="2"/>
      <c r="FH99" s="2"/>
      <c r="FI99" s="2"/>
      <c r="FJ99" s="2"/>
      <c r="FK99" s="2"/>
      <c r="FL99" s="2"/>
      <c r="FM99" s="2"/>
      <c r="FN99" s="2"/>
      <c r="FO99" s="2"/>
      <c r="FP99" s="2"/>
      <c r="FQ99" s="2"/>
      <c r="FR99" s="2"/>
      <c r="FS99" s="2"/>
      <c r="FT99" s="2"/>
      <c r="FU99" s="2"/>
      <c r="FV99" s="2"/>
      <c r="FW99" s="2"/>
      <c r="FX99" s="2"/>
      <c r="FY99" s="2"/>
      <c r="FZ99" s="2"/>
      <c r="GA99" s="2"/>
      <c r="GB99" s="2"/>
      <c r="GC99" s="2"/>
      <c r="GD99" s="2"/>
      <c r="GE99" s="2"/>
      <c r="GF99" s="2"/>
      <c r="GG99" s="2"/>
      <c r="GH99" s="2"/>
      <c r="GI99" s="2"/>
      <c r="GJ99" s="2"/>
      <c r="GK99" s="2"/>
      <c r="GL99" s="2"/>
      <c r="GM99" s="2"/>
      <c r="GN99" s="2"/>
      <c r="GO99" s="2"/>
      <c r="GP99" s="2"/>
      <c r="GQ99" s="2"/>
      <c r="GR99" s="2"/>
      <c r="GS99" s="2"/>
      <c r="GT99" s="2"/>
      <c r="GU99" s="2"/>
      <c r="GV99" s="2"/>
      <c r="GW99" s="2"/>
      <c r="GX99" s="2"/>
      <c r="GY99" s="2"/>
      <c r="GZ99" s="2"/>
      <c r="HA99" s="2"/>
      <c r="HB99" s="2"/>
      <c r="HC99" s="2"/>
      <c r="HD99" s="2"/>
      <c r="HE99" s="2"/>
      <c r="HF99" s="2"/>
      <c r="HG99" s="2"/>
      <c r="HH99" s="2"/>
      <c r="HI99" s="2"/>
      <c r="HJ99" s="2"/>
      <c r="HK99" s="2"/>
      <c r="HL99" s="2"/>
      <c r="HM99" s="2"/>
      <c r="HN99" s="2"/>
      <c r="HO99" s="2"/>
      <c r="HP99" s="2"/>
      <c r="HQ99" s="2"/>
      <c r="HR99" s="2"/>
      <c r="HS99" s="2"/>
      <c r="HT99" s="2"/>
      <c r="HU99" s="2"/>
      <c r="HV99" s="2"/>
      <c r="HW99" s="2"/>
      <c r="HX99" s="2"/>
      <c r="HY99" s="2"/>
    </row>
    <row r="100" spans="1:233" s="9" customFormat="1" x14ac:dyDescent="0.15">
      <c r="A100" s="2"/>
      <c r="B100" s="15">
        <v>43891</v>
      </c>
      <c r="C100" s="29">
        <v>140156</v>
      </c>
      <c r="D100" s="29">
        <v>311578</v>
      </c>
      <c r="E100" s="29">
        <v>156092</v>
      </c>
      <c r="F100" s="29">
        <v>155486</v>
      </c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 s="2"/>
      <c r="CF100" s="2"/>
      <c r="CG100" s="2"/>
      <c r="CH100" s="2"/>
      <c r="CI100" s="2"/>
      <c r="CJ100" s="2"/>
      <c r="CK100" s="2"/>
      <c r="CL100" s="2"/>
      <c r="CM100" s="2"/>
      <c r="CN100" s="2"/>
      <c r="CO100" s="2"/>
      <c r="CP100" s="2"/>
      <c r="CQ100" s="2"/>
      <c r="CR100" s="2"/>
      <c r="CS100" s="2"/>
      <c r="CT100" s="2"/>
      <c r="CU100" s="2"/>
      <c r="CV100" s="2"/>
      <c r="CW100" s="2"/>
      <c r="CX100" s="2"/>
      <c r="CY100" s="2"/>
      <c r="CZ100" s="2"/>
      <c r="DA100" s="2"/>
      <c r="DB100" s="2"/>
      <c r="DC100" s="2"/>
      <c r="DD100" s="2"/>
      <c r="DE100" s="2"/>
      <c r="DF100" s="2"/>
      <c r="DG100" s="2"/>
      <c r="DH100" s="2"/>
      <c r="DI100" s="2"/>
      <c r="DJ100" s="2"/>
      <c r="DK100" s="2"/>
      <c r="DL100" s="2"/>
      <c r="DM100" s="2"/>
      <c r="DN100" s="2"/>
      <c r="DO100" s="2"/>
      <c r="DP100" s="2"/>
      <c r="DQ100" s="2"/>
      <c r="DR100" s="2"/>
      <c r="DS100" s="2"/>
      <c r="DT100" s="2"/>
      <c r="DU100" s="2"/>
      <c r="DV100" s="2"/>
      <c r="DW100" s="2"/>
      <c r="DX100" s="2"/>
      <c r="DY100" s="2"/>
      <c r="DZ100" s="2"/>
      <c r="EA100" s="2"/>
      <c r="EB100" s="2"/>
      <c r="EC100" s="2"/>
      <c r="ED100" s="2"/>
      <c r="EE100" s="2"/>
      <c r="EF100" s="2"/>
      <c r="EG100" s="2"/>
      <c r="EH100" s="2"/>
      <c r="EI100" s="2"/>
      <c r="EJ100" s="2"/>
      <c r="EK100" s="2"/>
      <c r="EL100" s="2"/>
      <c r="EM100" s="2"/>
      <c r="EN100" s="2"/>
      <c r="EO100" s="2"/>
      <c r="EP100" s="2"/>
      <c r="EQ100" s="2"/>
      <c r="ER100" s="2"/>
      <c r="ES100" s="2"/>
      <c r="ET100" s="2"/>
      <c r="EU100" s="2"/>
      <c r="EV100" s="2"/>
      <c r="EW100" s="2"/>
      <c r="EX100" s="2"/>
      <c r="EY100" s="2"/>
      <c r="EZ100" s="2"/>
      <c r="FA100" s="2"/>
      <c r="FB100" s="2"/>
      <c r="FC100" s="2"/>
      <c r="FD100" s="2"/>
      <c r="FE100" s="2"/>
      <c r="FF100" s="2"/>
      <c r="FG100" s="2"/>
      <c r="FH100" s="2"/>
      <c r="FI100" s="2"/>
      <c r="FJ100" s="2"/>
      <c r="FK100" s="2"/>
      <c r="FL100" s="2"/>
      <c r="FM100" s="2"/>
      <c r="FN100" s="2"/>
      <c r="FO100" s="2"/>
      <c r="FP100" s="2"/>
      <c r="FQ100" s="2"/>
      <c r="FR100" s="2"/>
      <c r="FS100" s="2"/>
      <c r="FT100" s="2"/>
      <c r="FU100" s="2"/>
      <c r="FV100" s="2"/>
      <c r="FW100" s="2"/>
      <c r="FX100" s="2"/>
      <c r="FY100" s="2"/>
      <c r="FZ100" s="2"/>
      <c r="GA100" s="2"/>
      <c r="GB100" s="2"/>
      <c r="GC100" s="2"/>
      <c r="GD100" s="2"/>
      <c r="GE100" s="2"/>
      <c r="GF100" s="2"/>
      <c r="GG100" s="2"/>
      <c r="GH100" s="2"/>
      <c r="GI100" s="2"/>
      <c r="GJ100" s="2"/>
      <c r="GK100" s="2"/>
      <c r="GL100" s="2"/>
      <c r="GM100" s="2"/>
      <c r="GN100" s="2"/>
      <c r="GO100" s="2"/>
      <c r="GP100" s="2"/>
      <c r="GQ100" s="2"/>
      <c r="GR100" s="2"/>
      <c r="GS100" s="2"/>
      <c r="GT100" s="2"/>
      <c r="GU100" s="2"/>
      <c r="GV100" s="2"/>
      <c r="GW100" s="2"/>
      <c r="GX100" s="2"/>
      <c r="GY100" s="2"/>
      <c r="GZ100" s="2"/>
      <c r="HA100" s="2"/>
      <c r="HB100" s="2"/>
      <c r="HC100" s="2"/>
      <c r="HD100" s="2"/>
      <c r="HE100" s="2"/>
      <c r="HF100" s="2"/>
      <c r="HG100" s="2"/>
      <c r="HH100" s="2"/>
      <c r="HI100" s="2"/>
      <c r="HJ100" s="2"/>
      <c r="HK100" s="2"/>
      <c r="HL100" s="2"/>
      <c r="HM100" s="2"/>
      <c r="HN100" s="2"/>
      <c r="HO100" s="2"/>
      <c r="HP100" s="2"/>
      <c r="HQ100" s="2"/>
      <c r="HR100" s="2"/>
      <c r="HS100" s="2"/>
      <c r="HT100" s="2"/>
      <c r="HU100" s="2"/>
      <c r="HV100" s="2"/>
      <c r="HW100" s="2"/>
      <c r="HX100" s="2"/>
      <c r="HY100" s="2"/>
    </row>
    <row r="101" spans="1:233" s="9" customFormat="1" x14ac:dyDescent="0.15">
      <c r="A101" s="2"/>
      <c r="B101" s="15">
        <v>43922</v>
      </c>
      <c r="C101" s="33">
        <v>140635</v>
      </c>
      <c r="D101" s="26">
        <v>311527</v>
      </c>
      <c r="E101" s="26">
        <v>156071</v>
      </c>
      <c r="F101" s="26">
        <v>155456</v>
      </c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 s="2"/>
      <c r="CF101" s="2"/>
      <c r="CG101" s="2"/>
      <c r="CH101" s="2"/>
      <c r="CI101" s="2"/>
      <c r="CJ101" s="2"/>
      <c r="CK101" s="2"/>
      <c r="CL101" s="2"/>
      <c r="CM101" s="2"/>
      <c r="CN101" s="2"/>
      <c r="CO101" s="2"/>
      <c r="CP101" s="2"/>
      <c r="CQ101" s="2"/>
      <c r="CR101" s="2"/>
      <c r="CS101" s="2"/>
      <c r="CT101" s="2"/>
      <c r="CU101" s="2"/>
      <c r="CV101" s="2"/>
      <c r="CW101" s="2"/>
      <c r="CX101" s="2"/>
      <c r="CY101" s="2"/>
      <c r="CZ101" s="2"/>
      <c r="DA101" s="2"/>
      <c r="DB101" s="2"/>
      <c r="DC101" s="2"/>
      <c r="DD101" s="2"/>
      <c r="DE101" s="2"/>
      <c r="DF101" s="2"/>
      <c r="DG101" s="2"/>
      <c r="DH101" s="2"/>
      <c r="DI101" s="2"/>
      <c r="DJ101" s="2"/>
      <c r="DK101" s="2"/>
      <c r="DL101" s="2"/>
      <c r="DM101" s="2"/>
      <c r="DN101" s="2"/>
      <c r="DO101" s="2"/>
      <c r="DP101" s="2"/>
      <c r="DQ101" s="2"/>
      <c r="DR101" s="2"/>
      <c r="DS101" s="2"/>
      <c r="DT101" s="2"/>
      <c r="DU101" s="2"/>
      <c r="DV101" s="2"/>
      <c r="DW101" s="2"/>
      <c r="DX101" s="2"/>
      <c r="DY101" s="2"/>
      <c r="DZ101" s="2"/>
      <c r="EA101" s="2"/>
      <c r="EB101" s="2"/>
      <c r="EC101" s="2"/>
      <c r="ED101" s="2"/>
      <c r="EE101" s="2"/>
      <c r="EF101" s="2"/>
      <c r="EG101" s="2"/>
      <c r="EH101" s="2"/>
      <c r="EI101" s="2"/>
      <c r="EJ101" s="2"/>
      <c r="EK101" s="2"/>
      <c r="EL101" s="2"/>
      <c r="EM101" s="2"/>
      <c r="EN101" s="2"/>
      <c r="EO101" s="2"/>
      <c r="EP101" s="2"/>
      <c r="EQ101" s="2"/>
      <c r="ER101" s="2"/>
      <c r="ES101" s="2"/>
      <c r="ET101" s="2"/>
      <c r="EU101" s="2"/>
      <c r="EV101" s="2"/>
      <c r="EW101" s="2"/>
      <c r="EX101" s="2"/>
      <c r="EY101" s="2"/>
      <c r="EZ101" s="2"/>
      <c r="FA101" s="2"/>
      <c r="FB101" s="2"/>
      <c r="FC101" s="2"/>
      <c r="FD101" s="2"/>
      <c r="FE101" s="2"/>
      <c r="FF101" s="2"/>
      <c r="FG101" s="2"/>
      <c r="FH101" s="2"/>
      <c r="FI101" s="2"/>
      <c r="FJ101" s="2"/>
      <c r="FK101" s="2"/>
      <c r="FL101" s="2"/>
      <c r="FM101" s="2"/>
      <c r="FN101" s="2"/>
      <c r="FO101" s="2"/>
      <c r="FP101" s="2"/>
      <c r="FQ101" s="2"/>
      <c r="FR101" s="2"/>
      <c r="FS101" s="2"/>
      <c r="FT101" s="2"/>
      <c r="FU101" s="2"/>
      <c r="FV101" s="2"/>
      <c r="FW101" s="2"/>
      <c r="FX101" s="2"/>
      <c r="FY101" s="2"/>
      <c r="FZ101" s="2"/>
      <c r="GA101" s="2"/>
      <c r="GB101" s="2"/>
      <c r="GC101" s="2"/>
      <c r="GD101" s="2"/>
      <c r="GE101" s="2"/>
      <c r="GF101" s="2"/>
      <c r="GG101" s="2"/>
      <c r="GH101" s="2"/>
      <c r="GI101" s="2"/>
      <c r="GJ101" s="2"/>
      <c r="GK101" s="2"/>
      <c r="GL101" s="2"/>
      <c r="GM101" s="2"/>
      <c r="GN101" s="2"/>
      <c r="GO101" s="2"/>
      <c r="GP101" s="2"/>
      <c r="GQ101" s="2"/>
      <c r="GR101" s="2"/>
      <c r="GS101" s="2"/>
      <c r="GT101" s="2"/>
      <c r="GU101" s="2"/>
      <c r="GV101" s="2"/>
      <c r="GW101" s="2"/>
      <c r="GX101" s="2"/>
      <c r="GY101" s="2"/>
      <c r="GZ101" s="2"/>
      <c r="HA101" s="2"/>
      <c r="HB101" s="2"/>
      <c r="HC101" s="2"/>
      <c r="HD101" s="2"/>
      <c r="HE101" s="2"/>
      <c r="HF101" s="2"/>
      <c r="HG101" s="2"/>
      <c r="HH101" s="2"/>
      <c r="HI101" s="2"/>
      <c r="HJ101" s="2"/>
      <c r="HK101" s="2"/>
      <c r="HL101" s="2"/>
      <c r="HM101" s="2"/>
      <c r="HN101" s="2"/>
      <c r="HO101" s="2"/>
      <c r="HP101" s="2"/>
      <c r="HQ101" s="2"/>
      <c r="HR101" s="2"/>
      <c r="HS101" s="2"/>
      <c r="HT101" s="2"/>
      <c r="HU101" s="2"/>
      <c r="HV101" s="2"/>
      <c r="HW101" s="2"/>
      <c r="HX101" s="2"/>
      <c r="HY101" s="2"/>
    </row>
    <row r="102" spans="1:233" s="9" customFormat="1" x14ac:dyDescent="0.15">
      <c r="A102" s="2"/>
      <c r="B102" s="15">
        <v>43952</v>
      </c>
      <c r="C102" s="26">
        <v>141190</v>
      </c>
      <c r="D102" s="26">
        <v>311795</v>
      </c>
      <c r="E102" s="26">
        <v>156316</v>
      </c>
      <c r="F102" s="26">
        <v>155479</v>
      </c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  <c r="CH102" s="2"/>
      <c r="CI102" s="2"/>
      <c r="CJ102" s="2"/>
      <c r="CK102" s="2"/>
      <c r="CL102" s="2"/>
      <c r="CM102" s="2"/>
      <c r="CN102" s="2"/>
      <c r="CO102" s="2"/>
      <c r="CP102" s="2"/>
      <c r="CQ102" s="2"/>
      <c r="CR102" s="2"/>
      <c r="CS102" s="2"/>
      <c r="CT102" s="2"/>
      <c r="CU102" s="2"/>
      <c r="CV102" s="2"/>
      <c r="CW102" s="2"/>
      <c r="CX102" s="2"/>
      <c r="CY102" s="2"/>
      <c r="CZ102" s="2"/>
      <c r="DA102" s="2"/>
      <c r="DB102" s="2"/>
      <c r="DC102" s="2"/>
      <c r="DD102" s="2"/>
      <c r="DE102" s="2"/>
      <c r="DF102" s="2"/>
      <c r="DG102" s="2"/>
      <c r="DH102" s="2"/>
      <c r="DI102" s="2"/>
      <c r="DJ102" s="2"/>
      <c r="DK102" s="2"/>
      <c r="DL102" s="2"/>
      <c r="DM102" s="2"/>
      <c r="DN102" s="2"/>
      <c r="DO102" s="2"/>
      <c r="DP102" s="2"/>
      <c r="DQ102" s="2"/>
      <c r="DR102" s="2"/>
      <c r="DS102" s="2"/>
      <c r="DT102" s="2"/>
      <c r="DU102" s="2"/>
      <c r="DV102" s="2"/>
      <c r="DW102" s="2"/>
      <c r="DX102" s="2"/>
      <c r="DY102" s="2"/>
      <c r="DZ102" s="2"/>
      <c r="EA102" s="2"/>
      <c r="EB102" s="2"/>
      <c r="EC102" s="2"/>
      <c r="ED102" s="2"/>
      <c r="EE102" s="2"/>
      <c r="EF102" s="2"/>
      <c r="EG102" s="2"/>
      <c r="EH102" s="2"/>
      <c r="EI102" s="2"/>
      <c r="EJ102" s="2"/>
      <c r="EK102" s="2"/>
      <c r="EL102" s="2"/>
      <c r="EM102" s="2"/>
      <c r="EN102" s="2"/>
      <c r="EO102" s="2"/>
      <c r="EP102" s="2"/>
      <c r="EQ102" s="2"/>
      <c r="ER102" s="2"/>
      <c r="ES102" s="2"/>
      <c r="ET102" s="2"/>
      <c r="EU102" s="2"/>
      <c r="EV102" s="2"/>
      <c r="EW102" s="2"/>
      <c r="EX102" s="2"/>
      <c r="EY102" s="2"/>
      <c r="EZ102" s="2"/>
      <c r="FA102" s="2"/>
      <c r="FB102" s="2"/>
      <c r="FC102" s="2"/>
      <c r="FD102" s="2"/>
      <c r="FE102" s="2"/>
      <c r="FF102" s="2"/>
      <c r="FG102" s="2"/>
      <c r="FH102" s="2"/>
      <c r="FI102" s="2"/>
      <c r="FJ102" s="2"/>
      <c r="FK102" s="2"/>
      <c r="FL102" s="2"/>
      <c r="FM102" s="2"/>
      <c r="FN102" s="2"/>
      <c r="FO102" s="2"/>
      <c r="FP102" s="2"/>
      <c r="FQ102" s="2"/>
      <c r="FR102" s="2"/>
      <c r="FS102" s="2"/>
      <c r="FT102" s="2"/>
      <c r="FU102" s="2"/>
      <c r="FV102" s="2"/>
      <c r="FW102" s="2"/>
      <c r="FX102" s="2"/>
      <c r="FY102" s="2"/>
      <c r="FZ102" s="2"/>
      <c r="GA102" s="2"/>
      <c r="GB102" s="2"/>
      <c r="GC102" s="2"/>
      <c r="GD102" s="2"/>
      <c r="GE102" s="2"/>
      <c r="GF102" s="2"/>
      <c r="GG102" s="2"/>
      <c r="GH102" s="2"/>
      <c r="GI102" s="2"/>
      <c r="GJ102" s="2"/>
      <c r="GK102" s="2"/>
      <c r="GL102" s="2"/>
      <c r="GM102" s="2"/>
      <c r="GN102" s="2"/>
      <c r="GO102" s="2"/>
      <c r="GP102" s="2"/>
      <c r="GQ102" s="2"/>
      <c r="GR102" s="2"/>
      <c r="GS102" s="2"/>
      <c r="GT102" s="2"/>
      <c r="GU102" s="2"/>
      <c r="GV102" s="2"/>
      <c r="GW102" s="2"/>
      <c r="GX102" s="2"/>
      <c r="GY102" s="2"/>
      <c r="GZ102" s="2"/>
      <c r="HA102" s="2"/>
      <c r="HB102" s="2"/>
      <c r="HC102" s="2"/>
      <c r="HD102" s="2"/>
      <c r="HE102" s="2"/>
      <c r="HF102" s="2"/>
      <c r="HG102" s="2"/>
      <c r="HH102" s="2"/>
      <c r="HI102" s="2"/>
      <c r="HJ102" s="2"/>
      <c r="HK102" s="2"/>
      <c r="HL102" s="2"/>
      <c r="HM102" s="2"/>
      <c r="HN102" s="2"/>
      <c r="HO102" s="2"/>
      <c r="HP102" s="2"/>
      <c r="HQ102" s="2"/>
      <c r="HR102" s="2"/>
      <c r="HS102" s="2"/>
      <c r="HT102" s="2"/>
      <c r="HU102" s="2"/>
      <c r="HV102" s="2"/>
      <c r="HW102" s="2"/>
      <c r="HX102" s="2"/>
      <c r="HY102" s="2"/>
    </row>
    <row r="103" spans="1:233" s="9" customFormat="1" x14ac:dyDescent="0.15">
      <c r="A103" s="2"/>
      <c r="B103" s="15">
        <v>43983</v>
      </c>
      <c r="C103" s="26">
        <v>141318</v>
      </c>
      <c r="D103" s="26">
        <v>311855</v>
      </c>
      <c r="E103" s="26">
        <v>156405</v>
      </c>
      <c r="F103" s="26">
        <v>155450</v>
      </c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  <c r="CH103" s="2"/>
      <c r="CI103" s="2"/>
      <c r="CJ103" s="2"/>
      <c r="CK103" s="2"/>
      <c r="CL103" s="2"/>
      <c r="CM103" s="2"/>
      <c r="CN103" s="2"/>
      <c r="CO103" s="2"/>
      <c r="CP103" s="2"/>
      <c r="CQ103" s="2"/>
      <c r="CR103" s="2"/>
      <c r="CS103" s="2"/>
      <c r="CT103" s="2"/>
      <c r="CU103" s="2"/>
      <c r="CV103" s="2"/>
      <c r="CW103" s="2"/>
      <c r="CX103" s="2"/>
      <c r="CY103" s="2"/>
      <c r="CZ103" s="2"/>
      <c r="DA103" s="2"/>
      <c r="DB103" s="2"/>
      <c r="DC103" s="2"/>
      <c r="DD103" s="2"/>
      <c r="DE103" s="2"/>
      <c r="DF103" s="2"/>
      <c r="DG103" s="2"/>
      <c r="DH103" s="2"/>
      <c r="DI103" s="2"/>
      <c r="DJ103" s="2"/>
      <c r="DK103" s="2"/>
      <c r="DL103" s="2"/>
      <c r="DM103" s="2"/>
      <c r="DN103" s="2"/>
      <c r="DO103" s="2"/>
      <c r="DP103" s="2"/>
      <c r="DQ103" s="2"/>
      <c r="DR103" s="2"/>
      <c r="DS103" s="2"/>
      <c r="DT103" s="2"/>
      <c r="DU103" s="2"/>
      <c r="DV103" s="2"/>
      <c r="DW103" s="2"/>
      <c r="DX103" s="2"/>
      <c r="DY103" s="2"/>
      <c r="DZ103" s="2"/>
      <c r="EA103" s="2"/>
      <c r="EB103" s="2"/>
      <c r="EC103" s="2"/>
      <c r="ED103" s="2"/>
      <c r="EE103" s="2"/>
      <c r="EF103" s="2"/>
      <c r="EG103" s="2"/>
      <c r="EH103" s="2"/>
      <c r="EI103" s="2"/>
      <c r="EJ103" s="2"/>
      <c r="EK103" s="2"/>
      <c r="EL103" s="2"/>
      <c r="EM103" s="2"/>
      <c r="EN103" s="2"/>
      <c r="EO103" s="2"/>
      <c r="EP103" s="2"/>
      <c r="EQ103" s="2"/>
      <c r="ER103" s="2"/>
      <c r="ES103" s="2"/>
      <c r="ET103" s="2"/>
      <c r="EU103" s="2"/>
      <c r="EV103" s="2"/>
      <c r="EW103" s="2"/>
      <c r="EX103" s="2"/>
      <c r="EY103" s="2"/>
      <c r="EZ103" s="2"/>
      <c r="FA103" s="2"/>
      <c r="FB103" s="2"/>
      <c r="FC103" s="2"/>
      <c r="FD103" s="2"/>
      <c r="FE103" s="2"/>
      <c r="FF103" s="2"/>
      <c r="FG103" s="2"/>
      <c r="FH103" s="2"/>
      <c r="FI103" s="2"/>
      <c r="FJ103" s="2"/>
      <c r="FK103" s="2"/>
      <c r="FL103" s="2"/>
      <c r="FM103" s="2"/>
      <c r="FN103" s="2"/>
      <c r="FO103" s="2"/>
      <c r="FP103" s="2"/>
      <c r="FQ103" s="2"/>
      <c r="FR103" s="2"/>
      <c r="FS103" s="2"/>
      <c r="FT103" s="2"/>
      <c r="FU103" s="2"/>
      <c r="FV103" s="2"/>
      <c r="FW103" s="2"/>
      <c r="FX103" s="2"/>
      <c r="FY103" s="2"/>
      <c r="FZ103" s="2"/>
      <c r="GA103" s="2"/>
      <c r="GB103" s="2"/>
      <c r="GC103" s="2"/>
      <c r="GD103" s="2"/>
      <c r="GE103" s="2"/>
      <c r="GF103" s="2"/>
      <c r="GG103" s="2"/>
      <c r="GH103" s="2"/>
      <c r="GI103" s="2"/>
      <c r="GJ103" s="2"/>
      <c r="GK103" s="2"/>
      <c r="GL103" s="2"/>
      <c r="GM103" s="2"/>
      <c r="GN103" s="2"/>
      <c r="GO103" s="2"/>
      <c r="GP103" s="2"/>
      <c r="GQ103" s="2"/>
      <c r="GR103" s="2"/>
      <c r="GS103" s="2"/>
      <c r="GT103" s="2"/>
      <c r="GU103" s="2"/>
      <c r="GV103" s="2"/>
      <c r="GW103" s="2"/>
      <c r="GX103" s="2"/>
      <c r="GY103" s="2"/>
      <c r="GZ103" s="2"/>
      <c r="HA103" s="2"/>
      <c r="HB103" s="2"/>
      <c r="HC103" s="2"/>
      <c r="HD103" s="2"/>
      <c r="HE103" s="2"/>
      <c r="HF103" s="2"/>
      <c r="HG103" s="2"/>
      <c r="HH103" s="2"/>
      <c r="HI103" s="2"/>
      <c r="HJ103" s="2"/>
      <c r="HK103" s="2"/>
      <c r="HL103" s="2"/>
      <c r="HM103" s="2"/>
      <c r="HN103" s="2"/>
      <c r="HO103" s="2"/>
      <c r="HP103" s="2"/>
      <c r="HQ103" s="2"/>
      <c r="HR103" s="2"/>
      <c r="HS103" s="2"/>
      <c r="HT103" s="2"/>
      <c r="HU103" s="2"/>
      <c r="HV103" s="2"/>
      <c r="HW103" s="2"/>
      <c r="HX103" s="2"/>
      <c r="HY103" s="2"/>
    </row>
    <row r="104" spans="1:233" s="9" customFormat="1" x14ac:dyDescent="0.15">
      <c r="A104" s="2"/>
      <c r="B104" s="15">
        <v>44013</v>
      </c>
      <c r="C104" s="26">
        <v>141470</v>
      </c>
      <c r="D104" s="26">
        <v>311801</v>
      </c>
      <c r="E104" s="26">
        <v>156395</v>
      </c>
      <c r="F104" s="26">
        <v>155406</v>
      </c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  <c r="CG104" s="2"/>
      <c r="CH104" s="2"/>
      <c r="CI104" s="2"/>
      <c r="CJ104" s="2"/>
      <c r="CK104" s="2"/>
      <c r="CL104" s="2"/>
      <c r="CM104" s="2"/>
      <c r="CN104" s="2"/>
      <c r="CO104" s="2"/>
      <c r="CP104" s="2"/>
      <c r="CQ104" s="2"/>
      <c r="CR104" s="2"/>
      <c r="CS104" s="2"/>
      <c r="CT104" s="2"/>
      <c r="CU104" s="2"/>
      <c r="CV104" s="2"/>
      <c r="CW104" s="2"/>
      <c r="CX104" s="2"/>
      <c r="CY104" s="2"/>
      <c r="CZ104" s="2"/>
      <c r="DA104" s="2"/>
      <c r="DB104" s="2"/>
      <c r="DC104" s="2"/>
      <c r="DD104" s="2"/>
      <c r="DE104" s="2"/>
      <c r="DF104" s="2"/>
      <c r="DG104" s="2"/>
      <c r="DH104" s="2"/>
      <c r="DI104" s="2"/>
      <c r="DJ104" s="2"/>
      <c r="DK104" s="2"/>
      <c r="DL104" s="2"/>
      <c r="DM104" s="2"/>
      <c r="DN104" s="2"/>
      <c r="DO104" s="2"/>
      <c r="DP104" s="2"/>
      <c r="DQ104" s="2"/>
      <c r="DR104" s="2"/>
      <c r="DS104" s="2"/>
      <c r="DT104" s="2"/>
      <c r="DU104" s="2"/>
      <c r="DV104" s="2"/>
      <c r="DW104" s="2"/>
      <c r="DX104" s="2"/>
      <c r="DY104" s="2"/>
      <c r="DZ104" s="2"/>
      <c r="EA104" s="2"/>
      <c r="EB104" s="2"/>
      <c r="EC104" s="2"/>
      <c r="ED104" s="2"/>
      <c r="EE104" s="2"/>
      <c r="EF104" s="2"/>
      <c r="EG104" s="2"/>
      <c r="EH104" s="2"/>
      <c r="EI104" s="2"/>
      <c r="EJ104" s="2"/>
      <c r="EK104" s="2"/>
      <c r="EL104" s="2"/>
      <c r="EM104" s="2"/>
      <c r="EN104" s="2"/>
      <c r="EO104" s="2"/>
      <c r="EP104" s="2"/>
      <c r="EQ104" s="2"/>
      <c r="ER104" s="2"/>
      <c r="ES104" s="2"/>
      <c r="ET104" s="2"/>
      <c r="EU104" s="2"/>
      <c r="EV104" s="2"/>
      <c r="EW104" s="2"/>
      <c r="EX104" s="2"/>
      <c r="EY104" s="2"/>
      <c r="EZ104" s="2"/>
      <c r="FA104" s="2"/>
      <c r="FB104" s="2"/>
      <c r="FC104" s="2"/>
      <c r="FD104" s="2"/>
      <c r="FE104" s="2"/>
      <c r="FF104" s="2"/>
      <c r="FG104" s="2"/>
      <c r="FH104" s="2"/>
      <c r="FI104" s="2"/>
      <c r="FJ104" s="2"/>
      <c r="FK104" s="2"/>
      <c r="FL104" s="2"/>
      <c r="FM104" s="2"/>
      <c r="FN104" s="2"/>
      <c r="FO104" s="2"/>
      <c r="FP104" s="2"/>
      <c r="FQ104" s="2"/>
      <c r="FR104" s="2"/>
      <c r="FS104" s="2"/>
      <c r="FT104" s="2"/>
      <c r="FU104" s="2"/>
      <c r="FV104" s="2"/>
      <c r="FW104" s="2"/>
      <c r="FX104" s="2"/>
      <c r="FY104" s="2"/>
      <c r="FZ104" s="2"/>
      <c r="GA104" s="2"/>
      <c r="GB104" s="2"/>
      <c r="GC104" s="2"/>
      <c r="GD104" s="2"/>
      <c r="GE104" s="2"/>
      <c r="GF104" s="2"/>
      <c r="GG104" s="2"/>
      <c r="GH104" s="2"/>
      <c r="GI104" s="2"/>
      <c r="GJ104" s="2"/>
      <c r="GK104" s="2"/>
      <c r="GL104" s="2"/>
      <c r="GM104" s="2"/>
      <c r="GN104" s="2"/>
      <c r="GO104" s="2"/>
      <c r="GP104" s="2"/>
      <c r="GQ104" s="2"/>
      <c r="GR104" s="2"/>
      <c r="GS104" s="2"/>
      <c r="GT104" s="2"/>
      <c r="GU104" s="2"/>
      <c r="GV104" s="2"/>
      <c r="GW104" s="2"/>
      <c r="GX104" s="2"/>
      <c r="GY104" s="2"/>
      <c r="GZ104" s="2"/>
      <c r="HA104" s="2"/>
      <c r="HB104" s="2"/>
      <c r="HC104" s="2"/>
      <c r="HD104" s="2"/>
      <c r="HE104" s="2"/>
      <c r="HF104" s="2"/>
      <c r="HG104" s="2"/>
      <c r="HH104" s="2"/>
      <c r="HI104" s="2"/>
      <c r="HJ104" s="2"/>
      <c r="HK104" s="2"/>
      <c r="HL104" s="2"/>
      <c r="HM104" s="2"/>
      <c r="HN104" s="2"/>
      <c r="HO104" s="2"/>
      <c r="HP104" s="2"/>
      <c r="HQ104" s="2"/>
      <c r="HR104" s="2"/>
      <c r="HS104" s="2"/>
      <c r="HT104" s="2"/>
      <c r="HU104" s="2"/>
      <c r="HV104" s="2"/>
      <c r="HW104" s="2"/>
      <c r="HX104" s="2"/>
      <c r="HY104" s="2"/>
    </row>
    <row r="105" spans="1:233" s="9" customFormat="1" x14ac:dyDescent="0.15">
      <c r="A105" s="2"/>
      <c r="B105" s="15">
        <v>44044</v>
      </c>
      <c r="C105" s="26">
        <v>141609</v>
      </c>
      <c r="D105" s="26">
        <v>311834</v>
      </c>
      <c r="E105" s="26">
        <v>156438</v>
      </c>
      <c r="F105" s="26">
        <v>155396</v>
      </c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  <c r="CJ105" s="2"/>
      <c r="CK105" s="2"/>
      <c r="CL105" s="2"/>
      <c r="CM105" s="2"/>
      <c r="CN105" s="2"/>
      <c r="CO105" s="2"/>
      <c r="CP105" s="2"/>
      <c r="CQ105" s="2"/>
      <c r="CR105" s="2"/>
      <c r="CS105" s="2"/>
      <c r="CT105" s="2"/>
      <c r="CU105" s="2"/>
      <c r="CV105" s="2"/>
      <c r="CW105" s="2"/>
      <c r="CX105" s="2"/>
      <c r="CY105" s="2"/>
      <c r="CZ105" s="2"/>
      <c r="DA105" s="2"/>
      <c r="DB105" s="2"/>
      <c r="DC105" s="2"/>
      <c r="DD105" s="2"/>
      <c r="DE105" s="2"/>
      <c r="DF105" s="2"/>
      <c r="DG105" s="2"/>
      <c r="DH105" s="2"/>
      <c r="DI105" s="2"/>
      <c r="DJ105" s="2"/>
      <c r="DK105" s="2"/>
      <c r="DL105" s="2"/>
      <c r="DM105" s="2"/>
      <c r="DN105" s="2"/>
      <c r="DO105" s="2"/>
      <c r="DP105" s="2"/>
      <c r="DQ105" s="2"/>
      <c r="DR105" s="2"/>
      <c r="DS105" s="2"/>
      <c r="DT105" s="2"/>
      <c r="DU105" s="2"/>
      <c r="DV105" s="2"/>
      <c r="DW105" s="2"/>
      <c r="DX105" s="2"/>
      <c r="DY105" s="2"/>
      <c r="DZ105" s="2"/>
      <c r="EA105" s="2"/>
      <c r="EB105" s="2"/>
      <c r="EC105" s="2"/>
      <c r="ED105" s="2"/>
      <c r="EE105" s="2"/>
      <c r="EF105" s="2"/>
      <c r="EG105" s="2"/>
      <c r="EH105" s="2"/>
      <c r="EI105" s="2"/>
      <c r="EJ105" s="2"/>
      <c r="EK105" s="2"/>
      <c r="EL105" s="2"/>
      <c r="EM105" s="2"/>
      <c r="EN105" s="2"/>
      <c r="EO105" s="2"/>
      <c r="EP105" s="2"/>
      <c r="EQ105" s="2"/>
      <c r="ER105" s="2"/>
      <c r="ES105" s="2"/>
      <c r="ET105" s="2"/>
      <c r="EU105" s="2"/>
      <c r="EV105" s="2"/>
      <c r="EW105" s="2"/>
      <c r="EX105" s="2"/>
      <c r="EY105" s="2"/>
      <c r="EZ105" s="2"/>
      <c r="FA105" s="2"/>
      <c r="FB105" s="2"/>
      <c r="FC105" s="2"/>
      <c r="FD105" s="2"/>
      <c r="FE105" s="2"/>
      <c r="FF105" s="2"/>
      <c r="FG105" s="2"/>
      <c r="FH105" s="2"/>
      <c r="FI105" s="2"/>
      <c r="FJ105" s="2"/>
      <c r="FK105" s="2"/>
      <c r="FL105" s="2"/>
      <c r="FM105" s="2"/>
      <c r="FN105" s="2"/>
      <c r="FO105" s="2"/>
      <c r="FP105" s="2"/>
      <c r="FQ105" s="2"/>
      <c r="FR105" s="2"/>
      <c r="FS105" s="2"/>
      <c r="FT105" s="2"/>
      <c r="FU105" s="2"/>
      <c r="FV105" s="2"/>
      <c r="FW105" s="2"/>
      <c r="FX105" s="2"/>
      <c r="FY105" s="2"/>
      <c r="FZ105" s="2"/>
      <c r="GA105" s="2"/>
      <c r="GB105" s="2"/>
      <c r="GC105" s="2"/>
      <c r="GD105" s="2"/>
      <c r="GE105" s="2"/>
      <c r="GF105" s="2"/>
      <c r="GG105" s="2"/>
      <c r="GH105" s="2"/>
      <c r="GI105" s="2"/>
      <c r="GJ105" s="2"/>
      <c r="GK105" s="2"/>
      <c r="GL105" s="2"/>
      <c r="GM105" s="2"/>
      <c r="GN105" s="2"/>
      <c r="GO105" s="2"/>
      <c r="GP105" s="2"/>
      <c r="GQ105" s="2"/>
      <c r="GR105" s="2"/>
      <c r="GS105" s="2"/>
      <c r="GT105" s="2"/>
      <c r="GU105" s="2"/>
      <c r="GV105" s="2"/>
      <c r="GW105" s="2"/>
      <c r="GX105" s="2"/>
      <c r="GY105" s="2"/>
      <c r="GZ105" s="2"/>
      <c r="HA105" s="2"/>
      <c r="HB105" s="2"/>
      <c r="HC105" s="2"/>
      <c r="HD105" s="2"/>
      <c r="HE105" s="2"/>
      <c r="HF105" s="2"/>
      <c r="HG105" s="2"/>
      <c r="HH105" s="2"/>
      <c r="HI105" s="2"/>
      <c r="HJ105" s="2"/>
      <c r="HK105" s="2"/>
      <c r="HL105" s="2"/>
      <c r="HM105" s="2"/>
      <c r="HN105" s="2"/>
      <c r="HO105" s="2"/>
      <c r="HP105" s="2"/>
      <c r="HQ105" s="2"/>
      <c r="HR105" s="2"/>
      <c r="HS105" s="2"/>
      <c r="HT105" s="2"/>
      <c r="HU105" s="2"/>
      <c r="HV105" s="2"/>
      <c r="HW105" s="2"/>
      <c r="HX105" s="2"/>
      <c r="HY105" s="2"/>
    </row>
    <row r="106" spans="1:233" s="9" customFormat="1" x14ac:dyDescent="0.15">
      <c r="A106" s="2"/>
      <c r="B106" s="15">
        <v>44075</v>
      </c>
      <c r="C106" s="26">
        <v>141687</v>
      </c>
      <c r="D106" s="26">
        <v>311771</v>
      </c>
      <c r="E106" s="26">
        <v>156409</v>
      </c>
      <c r="F106" s="26">
        <v>155362</v>
      </c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  <c r="CK106" s="2"/>
      <c r="CL106" s="2"/>
      <c r="CM106" s="2"/>
      <c r="CN106" s="2"/>
      <c r="CO106" s="2"/>
      <c r="CP106" s="2"/>
      <c r="CQ106" s="2"/>
      <c r="CR106" s="2"/>
      <c r="CS106" s="2"/>
      <c r="CT106" s="2"/>
      <c r="CU106" s="2"/>
      <c r="CV106" s="2"/>
      <c r="CW106" s="2"/>
      <c r="CX106" s="2"/>
      <c r="CY106" s="2"/>
      <c r="CZ106" s="2"/>
      <c r="DA106" s="2"/>
      <c r="DB106" s="2"/>
      <c r="DC106" s="2"/>
      <c r="DD106" s="2"/>
      <c r="DE106" s="2"/>
      <c r="DF106" s="2"/>
      <c r="DG106" s="2"/>
      <c r="DH106" s="2"/>
      <c r="DI106" s="2"/>
      <c r="DJ106" s="2"/>
      <c r="DK106" s="2"/>
      <c r="DL106" s="2"/>
      <c r="DM106" s="2"/>
      <c r="DN106" s="2"/>
      <c r="DO106" s="2"/>
      <c r="DP106" s="2"/>
      <c r="DQ106" s="2"/>
      <c r="DR106" s="2"/>
      <c r="DS106" s="2"/>
      <c r="DT106" s="2"/>
      <c r="DU106" s="2"/>
      <c r="DV106" s="2"/>
      <c r="DW106" s="2"/>
      <c r="DX106" s="2"/>
      <c r="DY106" s="2"/>
      <c r="DZ106" s="2"/>
      <c r="EA106" s="2"/>
      <c r="EB106" s="2"/>
      <c r="EC106" s="2"/>
      <c r="ED106" s="2"/>
      <c r="EE106" s="2"/>
      <c r="EF106" s="2"/>
      <c r="EG106" s="2"/>
      <c r="EH106" s="2"/>
      <c r="EI106" s="2"/>
      <c r="EJ106" s="2"/>
      <c r="EK106" s="2"/>
      <c r="EL106" s="2"/>
      <c r="EM106" s="2"/>
      <c r="EN106" s="2"/>
      <c r="EO106" s="2"/>
      <c r="EP106" s="2"/>
      <c r="EQ106" s="2"/>
      <c r="ER106" s="2"/>
      <c r="ES106" s="2"/>
      <c r="ET106" s="2"/>
      <c r="EU106" s="2"/>
      <c r="EV106" s="2"/>
      <c r="EW106" s="2"/>
      <c r="EX106" s="2"/>
      <c r="EY106" s="2"/>
      <c r="EZ106" s="2"/>
      <c r="FA106" s="2"/>
      <c r="FB106" s="2"/>
      <c r="FC106" s="2"/>
      <c r="FD106" s="2"/>
      <c r="FE106" s="2"/>
      <c r="FF106" s="2"/>
      <c r="FG106" s="2"/>
      <c r="FH106" s="2"/>
      <c r="FI106" s="2"/>
      <c r="FJ106" s="2"/>
      <c r="FK106" s="2"/>
      <c r="FL106" s="2"/>
      <c r="FM106" s="2"/>
      <c r="FN106" s="2"/>
      <c r="FO106" s="2"/>
      <c r="FP106" s="2"/>
      <c r="FQ106" s="2"/>
      <c r="FR106" s="2"/>
      <c r="FS106" s="2"/>
      <c r="FT106" s="2"/>
      <c r="FU106" s="2"/>
      <c r="FV106" s="2"/>
      <c r="FW106" s="2"/>
      <c r="FX106" s="2"/>
      <c r="FY106" s="2"/>
      <c r="FZ106" s="2"/>
      <c r="GA106" s="2"/>
      <c r="GB106" s="2"/>
      <c r="GC106" s="2"/>
      <c r="GD106" s="2"/>
      <c r="GE106" s="2"/>
      <c r="GF106" s="2"/>
      <c r="GG106" s="2"/>
      <c r="GH106" s="2"/>
      <c r="GI106" s="2"/>
      <c r="GJ106" s="2"/>
      <c r="GK106" s="2"/>
      <c r="GL106" s="2"/>
      <c r="GM106" s="2"/>
      <c r="GN106" s="2"/>
      <c r="GO106" s="2"/>
      <c r="GP106" s="2"/>
      <c r="GQ106" s="2"/>
      <c r="GR106" s="2"/>
      <c r="GS106" s="2"/>
      <c r="GT106" s="2"/>
      <c r="GU106" s="2"/>
      <c r="GV106" s="2"/>
      <c r="GW106" s="2"/>
      <c r="GX106" s="2"/>
      <c r="GY106" s="2"/>
      <c r="GZ106" s="2"/>
      <c r="HA106" s="2"/>
      <c r="HB106" s="2"/>
      <c r="HC106" s="2"/>
      <c r="HD106" s="2"/>
      <c r="HE106" s="2"/>
      <c r="HF106" s="2"/>
      <c r="HG106" s="2"/>
      <c r="HH106" s="2"/>
      <c r="HI106" s="2"/>
      <c r="HJ106" s="2"/>
      <c r="HK106" s="2"/>
      <c r="HL106" s="2"/>
      <c r="HM106" s="2"/>
      <c r="HN106" s="2"/>
      <c r="HO106" s="2"/>
      <c r="HP106" s="2"/>
      <c r="HQ106" s="2"/>
      <c r="HR106" s="2"/>
      <c r="HS106" s="2"/>
      <c r="HT106" s="2"/>
      <c r="HU106" s="2"/>
      <c r="HV106" s="2"/>
      <c r="HW106" s="2"/>
      <c r="HX106" s="2"/>
      <c r="HY106" s="2"/>
    </row>
    <row r="107" spans="1:233" s="9" customFormat="1" x14ac:dyDescent="0.15">
      <c r="A107" s="2"/>
      <c r="B107" s="15">
        <v>44105</v>
      </c>
      <c r="C107" s="26">
        <v>141768</v>
      </c>
      <c r="D107" s="26">
        <v>311716</v>
      </c>
      <c r="E107" s="26">
        <v>156413</v>
      </c>
      <c r="F107" s="26">
        <v>155303</v>
      </c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  <c r="CI107" s="2"/>
      <c r="CJ107" s="2"/>
      <c r="CK107" s="2"/>
      <c r="CL107" s="2"/>
      <c r="CM107" s="2"/>
      <c r="CN107" s="2"/>
      <c r="CO107" s="2"/>
      <c r="CP107" s="2"/>
      <c r="CQ107" s="2"/>
      <c r="CR107" s="2"/>
      <c r="CS107" s="2"/>
      <c r="CT107" s="2"/>
      <c r="CU107" s="2"/>
      <c r="CV107" s="2"/>
      <c r="CW107" s="2"/>
      <c r="CX107" s="2"/>
      <c r="CY107" s="2"/>
      <c r="CZ107" s="2"/>
      <c r="DA107" s="2"/>
      <c r="DB107" s="2"/>
      <c r="DC107" s="2"/>
      <c r="DD107" s="2"/>
      <c r="DE107" s="2"/>
      <c r="DF107" s="2"/>
      <c r="DG107" s="2"/>
      <c r="DH107" s="2"/>
      <c r="DI107" s="2"/>
      <c r="DJ107" s="2"/>
      <c r="DK107" s="2"/>
      <c r="DL107" s="2"/>
      <c r="DM107" s="2"/>
      <c r="DN107" s="2"/>
      <c r="DO107" s="2"/>
      <c r="DP107" s="2"/>
      <c r="DQ107" s="2"/>
      <c r="DR107" s="2"/>
      <c r="DS107" s="2"/>
      <c r="DT107" s="2"/>
      <c r="DU107" s="2"/>
      <c r="DV107" s="2"/>
      <c r="DW107" s="2"/>
      <c r="DX107" s="2"/>
      <c r="DY107" s="2"/>
      <c r="DZ107" s="2"/>
      <c r="EA107" s="2"/>
      <c r="EB107" s="2"/>
      <c r="EC107" s="2"/>
      <c r="ED107" s="2"/>
      <c r="EE107" s="2"/>
      <c r="EF107" s="2"/>
      <c r="EG107" s="2"/>
      <c r="EH107" s="2"/>
      <c r="EI107" s="2"/>
      <c r="EJ107" s="2"/>
      <c r="EK107" s="2"/>
      <c r="EL107" s="2"/>
      <c r="EM107" s="2"/>
      <c r="EN107" s="2"/>
      <c r="EO107" s="2"/>
      <c r="EP107" s="2"/>
      <c r="EQ107" s="2"/>
      <c r="ER107" s="2"/>
      <c r="ES107" s="2"/>
      <c r="ET107" s="2"/>
      <c r="EU107" s="2"/>
      <c r="EV107" s="2"/>
      <c r="EW107" s="2"/>
      <c r="EX107" s="2"/>
      <c r="EY107" s="2"/>
      <c r="EZ107" s="2"/>
      <c r="FA107" s="2"/>
      <c r="FB107" s="2"/>
      <c r="FC107" s="2"/>
      <c r="FD107" s="2"/>
      <c r="FE107" s="2"/>
      <c r="FF107" s="2"/>
      <c r="FG107" s="2"/>
      <c r="FH107" s="2"/>
      <c r="FI107" s="2"/>
      <c r="FJ107" s="2"/>
      <c r="FK107" s="2"/>
      <c r="FL107" s="2"/>
      <c r="FM107" s="2"/>
      <c r="FN107" s="2"/>
      <c r="FO107" s="2"/>
      <c r="FP107" s="2"/>
      <c r="FQ107" s="2"/>
      <c r="FR107" s="2"/>
      <c r="FS107" s="2"/>
      <c r="FT107" s="2"/>
      <c r="FU107" s="2"/>
      <c r="FV107" s="2"/>
      <c r="FW107" s="2"/>
      <c r="FX107" s="2"/>
      <c r="FY107" s="2"/>
      <c r="FZ107" s="2"/>
      <c r="GA107" s="2"/>
      <c r="GB107" s="2"/>
      <c r="GC107" s="2"/>
      <c r="GD107" s="2"/>
      <c r="GE107" s="2"/>
      <c r="GF107" s="2"/>
      <c r="GG107" s="2"/>
      <c r="GH107" s="2"/>
      <c r="GI107" s="2"/>
      <c r="GJ107" s="2"/>
      <c r="GK107" s="2"/>
      <c r="GL107" s="2"/>
      <c r="GM107" s="2"/>
      <c r="GN107" s="2"/>
      <c r="GO107" s="2"/>
      <c r="GP107" s="2"/>
      <c r="GQ107" s="2"/>
      <c r="GR107" s="2"/>
      <c r="GS107" s="2"/>
      <c r="GT107" s="2"/>
      <c r="GU107" s="2"/>
      <c r="GV107" s="2"/>
      <c r="GW107" s="2"/>
      <c r="GX107" s="2"/>
      <c r="GY107" s="2"/>
      <c r="GZ107" s="2"/>
      <c r="HA107" s="2"/>
      <c r="HB107" s="2"/>
      <c r="HC107" s="2"/>
      <c r="HD107" s="2"/>
      <c r="HE107" s="2"/>
      <c r="HF107" s="2"/>
      <c r="HG107" s="2"/>
      <c r="HH107" s="2"/>
      <c r="HI107" s="2"/>
      <c r="HJ107" s="2"/>
      <c r="HK107" s="2"/>
      <c r="HL107" s="2"/>
      <c r="HM107" s="2"/>
      <c r="HN107" s="2"/>
      <c r="HO107" s="2"/>
      <c r="HP107" s="2"/>
      <c r="HQ107" s="2"/>
      <c r="HR107" s="2"/>
      <c r="HS107" s="2"/>
      <c r="HT107" s="2"/>
      <c r="HU107" s="2"/>
      <c r="HV107" s="2"/>
      <c r="HW107" s="2"/>
      <c r="HX107" s="2"/>
      <c r="HY107" s="2"/>
    </row>
    <row r="108" spans="1:233" x14ac:dyDescent="0.15">
      <c r="B108" s="15">
        <v>44136</v>
      </c>
      <c r="C108" s="26">
        <v>141730</v>
      </c>
      <c r="D108" s="26">
        <v>311577</v>
      </c>
      <c r="E108" s="26">
        <v>156332</v>
      </c>
      <c r="F108" s="26">
        <v>155245</v>
      </c>
    </row>
    <row r="109" spans="1:233" x14ac:dyDescent="0.15">
      <c r="B109" s="15">
        <v>44166</v>
      </c>
      <c r="C109" s="26">
        <v>141792</v>
      </c>
      <c r="D109" s="26">
        <v>311460</v>
      </c>
      <c r="E109" s="26">
        <v>156268</v>
      </c>
      <c r="F109" s="26">
        <v>155192</v>
      </c>
    </row>
    <row r="110" spans="1:233" x14ac:dyDescent="0.15">
      <c r="B110" s="15">
        <v>44197</v>
      </c>
      <c r="C110" s="26">
        <v>141804</v>
      </c>
      <c r="D110" s="26">
        <v>311347</v>
      </c>
      <c r="E110" s="26">
        <v>156165</v>
      </c>
      <c r="F110" s="26">
        <v>155182</v>
      </c>
    </row>
    <row r="111" spans="1:233" x14ac:dyDescent="0.15">
      <c r="B111" s="15">
        <v>44228</v>
      </c>
      <c r="C111" s="26">
        <v>141916</v>
      </c>
      <c r="D111" s="26">
        <v>311244</v>
      </c>
      <c r="E111" s="26">
        <v>156171</v>
      </c>
      <c r="F111" s="26">
        <v>155073</v>
      </c>
    </row>
    <row r="112" spans="1:233" x14ac:dyDescent="0.15">
      <c r="B112" s="15">
        <v>44256</v>
      </c>
      <c r="C112" s="26">
        <v>141697</v>
      </c>
      <c r="D112" s="26">
        <v>310916</v>
      </c>
      <c r="E112" s="26">
        <v>155916</v>
      </c>
      <c r="F112" s="26">
        <v>155000</v>
      </c>
    </row>
    <row r="113" spans="2:6" x14ac:dyDescent="0.15">
      <c r="B113" s="15">
        <v>44287</v>
      </c>
      <c r="C113" s="26">
        <v>141978</v>
      </c>
      <c r="D113" s="26">
        <v>310610</v>
      </c>
      <c r="E113" s="26">
        <v>155781</v>
      </c>
      <c r="F113" s="26">
        <v>154829</v>
      </c>
    </row>
    <row r="114" spans="2:6" x14ac:dyDescent="0.15">
      <c r="B114" s="15">
        <v>44317</v>
      </c>
      <c r="C114" s="26">
        <v>142210</v>
      </c>
      <c r="D114" s="26">
        <v>310455</v>
      </c>
      <c r="E114" s="26">
        <v>155699</v>
      </c>
      <c r="F114" s="26">
        <v>154756</v>
      </c>
    </row>
    <row r="115" spans="2:6" x14ac:dyDescent="0.15">
      <c r="B115" s="15">
        <v>44348</v>
      </c>
      <c r="C115" s="26">
        <v>142355</v>
      </c>
      <c r="D115" s="26">
        <v>310416</v>
      </c>
      <c r="E115" s="26">
        <v>155695</v>
      </c>
      <c r="F115" s="26">
        <v>154721</v>
      </c>
    </row>
    <row r="116" spans="2:6" x14ac:dyDescent="0.15">
      <c r="B116" s="15">
        <v>44378</v>
      </c>
      <c r="C116" s="26">
        <v>142427</v>
      </c>
      <c r="D116" s="26">
        <v>310319</v>
      </c>
      <c r="E116" s="26">
        <v>155669</v>
      </c>
      <c r="F116" s="26">
        <v>154650</v>
      </c>
    </row>
    <row r="117" spans="2:6" x14ac:dyDescent="0.15">
      <c r="B117" s="15">
        <v>44409</v>
      </c>
      <c r="C117" s="26">
        <v>142462</v>
      </c>
      <c r="D117" s="26">
        <v>310259</v>
      </c>
      <c r="E117" s="26">
        <v>155670</v>
      </c>
      <c r="F117" s="26">
        <v>154589</v>
      </c>
    </row>
    <row r="118" spans="2:6" x14ac:dyDescent="0.15">
      <c r="B118" s="15">
        <v>44440</v>
      </c>
      <c r="C118" s="26">
        <v>142540</v>
      </c>
      <c r="D118" s="26">
        <v>310283</v>
      </c>
      <c r="E118" s="26">
        <v>155738</v>
      </c>
      <c r="F118" s="26">
        <v>154545</v>
      </c>
    </row>
    <row r="119" spans="2:6" x14ac:dyDescent="0.15">
      <c r="B119" s="15">
        <v>44470</v>
      </c>
      <c r="C119" s="26">
        <v>142498</v>
      </c>
      <c r="D119" s="26">
        <v>310110</v>
      </c>
      <c r="E119" s="26">
        <v>155643</v>
      </c>
      <c r="F119" s="26">
        <v>154467</v>
      </c>
    </row>
    <row r="120" spans="2:6" x14ac:dyDescent="0.15">
      <c r="B120" s="15">
        <v>44501</v>
      </c>
      <c r="C120" s="26">
        <v>142532</v>
      </c>
      <c r="D120" s="26">
        <v>310085</v>
      </c>
      <c r="E120" s="26">
        <v>155655</v>
      </c>
      <c r="F120" s="26">
        <v>154430</v>
      </c>
    </row>
    <row r="121" spans="2:6" x14ac:dyDescent="0.15">
      <c r="B121" s="15">
        <v>44531</v>
      </c>
      <c r="C121" s="26">
        <v>142563</v>
      </c>
      <c r="D121" s="26">
        <v>310037</v>
      </c>
      <c r="E121" s="26">
        <v>155619</v>
      </c>
      <c r="F121" s="26">
        <v>154418</v>
      </c>
    </row>
    <row r="122" spans="2:6" x14ac:dyDescent="0.15">
      <c r="B122" s="15">
        <v>44562</v>
      </c>
      <c r="C122" s="26">
        <v>142498</v>
      </c>
      <c r="D122" s="26">
        <v>309825</v>
      </c>
      <c r="E122" s="26">
        <v>155475</v>
      </c>
      <c r="F122" s="26">
        <v>154350</v>
      </c>
    </row>
    <row r="123" spans="2:6" x14ac:dyDescent="0.15">
      <c r="B123" s="15">
        <v>44593</v>
      </c>
      <c r="C123" s="26">
        <v>142522</v>
      </c>
      <c r="D123" s="26">
        <v>309736</v>
      </c>
      <c r="E123" s="26">
        <v>155455</v>
      </c>
      <c r="F123" s="26">
        <v>154281</v>
      </c>
    </row>
    <row r="124" spans="2:6" x14ac:dyDescent="0.15">
      <c r="B124" s="15">
        <v>44621</v>
      </c>
      <c r="C124" s="26">
        <v>142477</v>
      </c>
      <c r="D124" s="26">
        <v>309524</v>
      </c>
      <c r="E124" s="26">
        <v>155352</v>
      </c>
      <c r="F124" s="26">
        <v>154172</v>
      </c>
    </row>
    <row r="125" spans="2:6" x14ac:dyDescent="0.15">
      <c r="B125" s="15">
        <v>44652</v>
      </c>
      <c r="C125" s="26">
        <v>142974</v>
      </c>
      <c r="D125" s="26">
        <v>309338</v>
      </c>
      <c r="E125" s="26">
        <v>155325</v>
      </c>
      <c r="F125" s="26">
        <v>154013</v>
      </c>
    </row>
    <row r="126" spans="2:6" x14ac:dyDescent="0.15">
      <c r="B126" s="15">
        <v>44682</v>
      </c>
      <c r="C126" s="34">
        <v>143717</v>
      </c>
      <c r="D126" s="35">
        <v>309789</v>
      </c>
      <c r="E126" s="35">
        <v>155678</v>
      </c>
      <c r="F126" s="35">
        <v>154111</v>
      </c>
    </row>
    <row r="127" spans="2:6" x14ac:dyDescent="0.15">
      <c r="B127" s="15">
        <v>44713</v>
      </c>
      <c r="C127" s="34">
        <v>144305</v>
      </c>
      <c r="D127" s="35">
        <v>310292</v>
      </c>
      <c r="E127" s="35">
        <v>156098</v>
      </c>
      <c r="F127" s="35">
        <v>154194</v>
      </c>
    </row>
    <row r="128" spans="2:6" x14ac:dyDescent="0.15">
      <c r="B128" s="15">
        <v>44743</v>
      </c>
      <c r="C128" s="34">
        <v>144509</v>
      </c>
      <c r="D128" s="35">
        <v>310448</v>
      </c>
      <c r="E128" s="35">
        <v>156169</v>
      </c>
      <c r="F128" s="35">
        <v>154279</v>
      </c>
    </row>
    <row r="129" spans="2:6" x14ac:dyDescent="0.15">
      <c r="B129" s="15">
        <v>44774</v>
      </c>
      <c r="C129" s="34">
        <v>144516</v>
      </c>
      <c r="D129" s="35">
        <v>310382</v>
      </c>
      <c r="E129" s="35">
        <v>156153</v>
      </c>
      <c r="F129" s="35">
        <v>154229</v>
      </c>
    </row>
    <row r="130" spans="2:6" x14ac:dyDescent="0.15">
      <c r="B130" s="15">
        <v>44805</v>
      </c>
      <c r="C130" s="34">
        <v>144390</v>
      </c>
      <c r="D130" s="35">
        <v>310081</v>
      </c>
      <c r="E130" s="35">
        <v>155992</v>
      </c>
      <c r="F130" s="35">
        <v>154089</v>
      </c>
    </row>
    <row r="131" spans="2:6" x14ac:dyDescent="0.15">
      <c r="B131" s="15">
        <v>44835</v>
      </c>
      <c r="C131" s="34">
        <v>144556</v>
      </c>
      <c r="D131" s="35">
        <v>310113</v>
      </c>
      <c r="E131" s="35">
        <v>156002</v>
      </c>
      <c r="F131" s="35">
        <v>154111</v>
      </c>
    </row>
    <row r="132" spans="2:6" x14ac:dyDescent="0.15">
      <c r="B132" s="15">
        <v>44866</v>
      </c>
      <c r="C132" s="34">
        <v>144686</v>
      </c>
      <c r="D132" s="35">
        <v>310188</v>
      </c>
      <c r="E132" s="35">
        <v>156048</v>
      </c>
      <c r="F132" s="35">
        <v>154140</v>
      </c>
    </row>
    <row r="133" spans="2:6" x14ac:dyDescent="0.15">
      <c r="B133" s="15">
        <v>44896</v>
      </c>
      <c r="C133" s="34">
        <v>144738</v>
      </c>
      <c r="D133" s="35">
        <v>310136</v>
      </c>
      <c r="E133" s="35">
        <v>155986</v>
      </c>
      <c r="F133" s="35">
        <v>154150</v>
      </c>
    </row>
    <row r="134" spans="2:6" x14ac:dyDescent="0.15">
      <c r="B134" s="15">
        <v>44927</v>
      </c>
      <c r="C134" s="34">
        <v>144504</v>
      </c>
      <c r="D134" s="35">
        <v>309719</v>
      </c>
      <c r="E134" s="35">
        <v>155697</v>
      </c>
      <c r="F134" s="35">
        <v>154022</v>
      </c>
    </row>
    <row r="135" spans="2:6" x14ac:dyDescent="0.15">
      <c r="B135" s="15">
        <v>44958</v>
      </c>
      <c r="C135" s="34">
        <v>144216</v>
      </c>
      <c r="D135" s="35">
        <v>309257</v>
      </c>
      <c r="E135" s="35">
        <v>155422</v>
      </c>
      <c r="F135" s="35">
        <v>153835</v>
      </c>
    </row>
    <row r="136" spans="2:6" x14ac:dyDescent="0.15">
      <c r="B136" s="15">
        <v>44986</v>
      </c>
      <c r="C136" s="34">
        <v>144208</v>
      </c>
      <c r="D136" s="35">
        <v>309051</v>
      </c>
      <c r="E136" s="35">
        <v>155288</v>
      </c>
      <c r="F136" s="35">
        <v>153763</v>
      </c>
    </row>
    <row r="137" spans="2:6" x14ac:dyDescent="0.15">
      <c r="B137" s="15">
        <v>45017</v>
      </c>
      <c r="C137" s="34">
        <v>144557</v>
      </c>
      <c r="D137" s="35">
        <v>308752</v>
      </c>
      <c r="E137" s="35">
        <v>155162</v>
      </c>
      <c r="F137" s="35">
        <v>153590</v>
      </c>
    </row>
    <row r="138" spans="2:6" x14ac:dyDescent="0.15">
      <c r="B138" s="15">
        <v>45047</v>
      </c>
      <c r="C138" s="34">
        <v>144816</v>
      </c>
      <c r="D138" s="35">
        <v>308608</v>
      </c>
      <c r="E138" s="35">
        <v>155167</v>
      </c>
      <c r="F138" s="35">
        <v>153441</v>
      </c>
    </row>
    <row r="139" spans="2:6" x14ac:dyDescent="0.15">
      <c r="B139" s="15">
        <v>45078</v>
      </c>
      <c r="C139" s="34">
        <v>144878</v>
      </c>
      <c r="D139" s="35">
        <v>308542</v>
      </c>
      <c r="E139" s="35">
        <v>155145</v>
      </c>
      <c r="F139" s="35">
        <v>153397</v>
      </c>
    </row>
    <row r="140" spans="2:6" x14ac:dyDescent="0.15">
      <c r="B140" s="15">
        <v>45108</v>
      </c>
      <c r="C140" s="34">
        <v>144920</v>
      </c>
      <c r="D140" s="35">
        <v>308523</v>
      </c>
      <c r="E140" s="35">
        <v>155144</v>
      </c>
      <c r="F140" s="35">
        <v>153379</v>
      </c>
    </row>
    <row r="141" spans="2:6" x14ac:dyDescent="0.15">
      <c r="B141" s="15">
        <v>45139</v>
      </c>
      <c r="C141" s="34">
        <v>144903</v>
      </c>
      <c r="D141" s="35">
        <v>308379</v>
      </c>
      <c r="E141" s="35">
        <v>155058</v>
      </c>
      <c r="F141" s="35">
        <v>153321</v>
      </c>
    </row>
    <row r="142" spans="2:6" x14ac:dyDescent="0.15">
      <c r="B142" s="15">
        <v>45170</v>
      </c>
      <c r="C142" s="34">
        <v>144876</v>
      </c>
      <c r="D142" s="35">
        <v>308244</v>
      </c>
      <c r="E142" s="35">
        <v>155005</v>
      </c>
      <c r="F142" s="35">
        <v>153239</v>
      </c>
    </row>
    <row r="143" spans="2:6" x14ac:dyDescent="0.15">
      <c r="B143" s="15">
        <v>45200</v>
      </c>
      <c r="C143" s="34">
        <v>144956</v>
      </c>
      <c r="D143" s="35">
        <v>308248</v>
      </c>
      <c r="E143" s="35">
        <v>154982</v>
      </c>
      <c r="F143" s="35">
        <v>153266</v>
      </c>
    </row>
    <row r="144" spans="2:6" x14ac:dyDescent="0.15">
      <c r="B144" s="15">
        <v>45231</v>
      </c>
      <c r="C144" s="34">
        <v>145102</v>
      </c>
      <c r="D144" s="35">
        <v>308241</v>
      </c>
      <c r="E144" s="35">
        <v>154954</v>
      </c>
      <c r="F144" s="35">
        <v>153287</v>
      </c>
    </row>
    <row r="145" spans="2:6" x14ac:dyDescent="0.15">
      <c r="B145" s="15">
        <v>45261</v>
      </c>
      <c r="C145" s="34">
        <v>144933</v>
      </c>
      <c r="D145" s="35">
        <v>307929</v>
      </c>
      <c r="E145" s="35">
        <v>154738</v>
      </c>
      <c r="F145" s="35">
        <v>153191</v>
      </c>
    </row>
    <row r="146" spans="2:6" x14ac:dyDescent="0.15">
      <c r="B146" s="15">
        <v>45292</v>
      </c>
      <c r="C146" s="34">
        <v>144983</v>
      </c>
      <c r="D146" s="35">
        <v>307825</v>
      </c>
      <c r="E146" s="35">
        <v>154683</v>
      </c>
      <c r="F146" s="35">
        <v>153142</v>
      </c>
    </row>
    <row r="147" spans="2:6" x14ac:dyDescent="0.15">
      <c r="B147" s="15">
        <v>45323</v>
      </c>
      <c r="C147" s="34">
        <v>144846</v>
      </c>
      <c r="D147" s="35">
        <v>307494</v>
      </c>
      <c r="E147" s="35">
        <v>154502</v>
      </c>
      <c r="F147" s="35">
        <v>152992</v>
      </c>
    </row>
    <row r="148" spans="2:6" x14ac:dyDescent="0.15">
      <c r="B148" s="15">
        <v>45352</v>
      </c>
      <c r="C148" s="34">
        <v>144782</v>
      </c>
      <c r="D148" s="35">
        <v>307229</v>
      </c>
      <c r="E148" s="35">
        <v>154332</v>
      </c>
      <c r="F148" s="35">
        <v>152897</v>
      </c>
    </row>
    <row r="149" spans="2:6" x14ac:dyDescent="0.15">
      <c r="B149" s="15">
        <v>45383</v>
      </c>
      <c r="C149" s="34">
        <v>144879</v>
      </c>
      <c r="D149" s="35">
        <v>306634</v>
      </c>
      <c r="E149" s="35">
        <v>153977</v>
      </c>
      <c r="F149" s="35">
        <v>152657</v>
      </c>
    </row>
    <row r="150" spans="2:6" x14ac:dyDescent="0.15">
      <c r="B150" s="15">
        <v>45413</v>
      </c>
      <c r="C150" s="34">
        <v>145459</v>
      </c>
      <c r="D150" s="35">
        <v>307008</v>
      </c>
      <c r="E150" s="35">
        <v>154177</v>
      </c>
      <c r="F150" s="35">
        <v>152831</v>
      </c>
    </row>
    <row r="151" spans="2:6" x14ac:dyDescent="0.15">
      <c r="B151" s="15">
        <v>45444</v>
      </c>
      <c r="C151" s="34">
        <v>145605</v>
      </c>
      <c r="D151" s="35">
        <v>307017</v>
      </c>
      <c r="E151" s="35">
        <v>154259</v>
      </c>
      <c r="F151" s="35">
        <v>152758</v>
      </c>
    </row>
    <row r="152" spans="2:6" x14ac:dyDescent="0.15">
      <c r="B152" s="15">
        <v>45474</v>
      </c>
      <c r="C152" s="34">
        <v>145707</v>
      </c>
      <c r="D152" s="35">
        <v>306944</v>
      </c>
      <c r="E152" s="35">
        <v>154233</v>
      </c>
      <c r="F152" s="35">
        <v>152711</v>
      </c>
    </row>
    <row r="153" spans="2:6" x14ac:dyDescent="0.15">
      <c r="B153" s="15">
        <v>45505</v>
      </c>
      <c r="C153" s="34">
        <v>145871</v>
      </c>
      <c r="D153" s="35">
        <v>307000</v>
      </c>
      <c r="E153" s="35">
        <v>154237</v>
      </c>
      <c r="F153" s="35">
        <v>152763</v>
      </c>
    </row>
    <row r="154" spans="2:6" x14ac:dyDescent="0.15">
      <c r="B154" s="15">
        <v>45536</v>
      </c>
      <c r="C154" s="34">
        <v>145823</v>
      </c>
      <c r="D154" s="35">
        <v>306763</v>
      </c>
      <c r="E154" s="35">
        <v>154099</v>
      </c>
      <c r="F154" s="35">
        <v>152664</v>
      </c>
    </row>
    <row r="155" spans="2:6" x14ac:dyDescent="0.15">
      <c r="B155" s="15">
        <v>45566</v>
      </c>
      <c r="C155" s="34">
        <v>145962</v>
      </c>
      <c r="D155" s="35">
        <v>306749</v>
      </c>
      <c r="E155" s="35">
        <v>154072</v>
      </c>
      <c r="F155" s="35">
        <v>152677</v>
      </c>
    </row>
    <row r="156" spans="2:6" x14ac:dyDescent="0.15">
      <c r="B156" s="15">
        <v>45597</v>
      </c>
      <c r="C156" s="34">
        <v>146071</v>
      </c>
      <c r="D156" s="35">
        <v>306725</v>
      </c>
      <c r="E156" s="35">
        <v>154090</v>
      </c>
      <c r="F156" s="35">
        <v>152635</v>
      </c>
    </row>
    <row r="157" spans="2:6" x14ac:dyDescent="0.15">
      <c r="B157" s="15">
        <v>45627</v>
      </c>
      <c r="C157" s="34">
        <v>146070</v>
      </c>
      <c r="D157" s="35">
        <v>306614</v>
      </c>
      <c r="E157" s="35">
        <v>154067</v>
      </c>
      <c r="F157" s="35">
        <v>152547</v>
      </c>
    </row>
    <row r="158" spans="2:6" x14ac:dyDescent="0.15">
      <c r="B158" s="15">
        <v>45658</v>
      </c>
      <c r="C158" s="34">
        <v>146038</v>
      </c>
      <c r="D158" s="35">
        <v>306378</v>
      </c>
      <c r="E158" s="35">
        <v>153870</v>
      </c>
      <c r="F158" s="35">
        <v>152508</v>
      </c>
    </row>
    <row r="159" spans="2:6" x14ac:dyDescent="0.15">
      <c r="B159" s="15">
        <v>45689</v>
      </c>
      <c r="C159" s="34">
        <v>146002</v>
      </c>
      <c r="D159" s="35">
        <v>306111</v>
      </c>
      <c r="E159" s="35">
        <v>153744</v>
      </c>
      <c r="F159" s="35">
        <v>152367</v>
      </c>
    </row>
    <row r="160" spans="2:6" x14ac:dyDescent="0.15">
      <c r="B160" s="15">
        <v>45717</v>
      </c>
      <c r="C160" s="34">
        <v>146145</v>
      </c>
      <c r="D160" s="35">
        <v>306008</v>
      </c>
      <c r="E160" s="35">
        <v>153685</v>
      </c>
      <c r="F160" s="35">
        <v>152323</v>
      </c>
    </row>
    <row r="161" spans="2:6" x14ac:dyDescent="0.15">
      <c r="B161" s="15">
        <v>45748</v>
      </c>
      <c r="C161" s="34">
        <v>146455</v>
      </c>
      <c r="D161" s="35">
        <v>305599</v>
      </c>
      <c r="E161" s="35">
        <v>153459</v>
      </c>
      <c r="F161" s="35">
        <v>152140</v>
      </c>
    </row>
    <row r="162" spans="2:6" x14ac:dyDescent="0.15">
      <c r="B162" s="38">
        <v>45778</v>
      </c>
      <c r="C162" s="34">
        <v>146745</v>
      </c>
      <c r="D162" s="35">
        <v>305503</v>
      </c>
      <c r="E162" s="35">
        <v>153405</v>
      </c>
      <c r="F162" s="35">
        <v>152098</v>
      </c>
    </row>
    <row r="163" spans="2:6" x14ac:dyDescent="0.15">
      <c r="B163" s="15">
        <v>45809</v>
      </c>
      <c r="C163" s="34">
        <v>146916</v>
      </c>
      <c r="D163" s="35">
        <v>305554</v>
      </c>
      <c r="E163" s="35">
        <v>153455</v>
      </c>
      <c r="F163" s="35">
        <v>152099</v>
      </c>
    </row>
    <row r="164" spans="2:6" x14ac:dyDescent="0.15">
      <c r="B164" s="15">
        <v>45839</v>
      </c>
      <c r="C164" s="34">
        <v>147021</v>
      </c>
      <c r="D164" s="35">
        <v>305510</v>
      </c>
      <c r="E164" s="35">
        <v>153455</v>
      </c>
      <c r="F164" s="35">
        <v>152055</v>
      </c>
    </row>
    <row r="165" spans="2:6" x14ac:dyDescent="0.15">
      <c r="B165" s="15">
        <v>45870</v>
      </c>
      <c r="C165" s="34">
        <v>147012</v>
      </c>
      <c r="D165" s="35">
        <v>305469</v>
      </c>
      <c r="E165" s="35">
        <v>153437</v>
      </c>
      <c r="F165" s="35">
        <v>152032</v>
      </c>
    </row>
    <row r="166" spans="2:6" x14ac:dyDescent="0.15">
      <c r="B166" s="15">
        <v>45901</v>
      </c>
      <c r="C166" s="34">
        <v>146973</v>
      </c>
      <c r="D166" s="35">
        <v>305210</v>
      </c>
      <c r="E166" s="35">
        <v>153291</v>
      </c>
      <c r="F166" s="35">
        <v>151919</v>
      </c>
    </row>
    <row r="167" spans="2:6" x14ac:dyDescent="0.15">
      <c r="B167" s="15">
        <v>45931</v>
      </c>
      <c r="C167" s="34">
        <v>147072</v>
      </c>
      <c r="D167" s="35">
        <v>305223</v>
      </c>
      <c r="E167" s="35">
        <v>153321</v>
      </c>
      <c r="F167" s="35">
        <v>151902</v>
      </c>
    </row>
    <row r="168" spans="2:6" x14ac:dyDescent="0.15">
      <c r="B168" s="15">
        <v>45962</v>
      </c>
      <c r="C168" s="34">
        <v>147185</v>
      </c>
      <c r="D168" s="35">
        <v>305279</v>
      </c>
      <c r="E168" s="35">
        <v>153416</v>
      </c>
      <c r="F168" s="35">
        <v>151863</v>
      </c>
    </row>
    <row r="169" spans="2:6" x14ac:dyDescent="0.15">
      <c r="B169" s="19"/>
      <c r="C169" s="34"/>
      <c r="D169" s="35"/>
      <c r="E169" s="35"/>
      <c r="F169" s="35"/>
    </row>
    <row r="170" spans="2:6" x14ac:dyDescent="0.15">
      <c r="B170" s="19"/>
      <c r="C170" s="34"/>
      <c r="D170" s="35"/>
      <c r="E170" s="35"/>
      <c r="F170" s="35"/>
    </row>
    <row r="171" spans="2:6" x14ac:dyDescent="0.15">
      <c r="B171" s="19"/>
      <c r="C171" s="34"/>
      <c r="D171" s="35"/>
      <c r="E171" s="35"/>
      <c r="F171" s="35"/>
    </row>
    <row r="172" spans="2:6" x14ac:dyDescent="0.15">
      <c r="B172" s="19"/>
      <c r="C172" s="34"/>
      <c r="D172" s="35"/>
      <c r="E172" s="35"/>
      <c r="F172" s="35"/>
    </row>
    <row r="173" spans="2:6" x14ac:dyDescent="0.15">
      <c r="B173" s="19"/>
      <c r="C173" s="34"/>
      <c r="D173" s="35"/>
      <c r="E173" s="35"/>
      <c r="F173" s="35"/>
    </row>
    <row r="174" spans="2:6" x14ac:dyDescent="0.15">
      <c r="B174" s="19"/>
      <c r="C174" s="34"/>
      <c r="D174" s="35"/>
      <c r="E174" s="35"/>
      <c r="F174" s="35"/>
    </row>
    <row r="175" spans="2:6" x14ac:dyDescent="0.15">
      <c r="B175" s="19"/>
      <c r="C175" s="34"/>
      <c r="D175" s="35"/>
      <c r="E175" s="35"/>
      <c r="F175" s="35"/>
    </row>
    <row r="176" spans="2:6" x14ac:dyDescent="0.15">
      <c r="B176" s="19"/>
      <c r="C176" s="34"/>
      <c r="D176" s="35"/>
      <c r="E176" s="35"/>
      <c r="F176" s="35"/>
    </row>
    <row r="177" spans="2:6" x14ac:dyDescent="0.15">
      <c r="B177" s="19"/>
      <c r="C177" s="34"/>
      <c r="D177" s="35"/>
      <c r="E177" s="35"/>
      <c r="F177" s="35"/>
    </row>
    <row r="178" spans="2:6" x14ac:dyDescent="0.15">
      <c r="B178" s="19"/>
      <c r="C178" s="34"/>
      <c r="D178" s="35"/>
      <c r="E178" s="35"/>
      <c r="F178" s="35"/>
    </row>
    <row r="179" spans="2:6" x14ac:dyDescent="0.15">
      <c r="B179" s="19"/>
      <c r="C179" s="34"/>
      <c r="D179" s="35"/>
      <c r="E179" s="35"/>
      <c r="F179" s="35"/>
    </row>
    <row r="180" spans="2:6" x14ac:dyDescent="0.15">
      <c r="B180" s="19"/>
      <c r="C180" s="34"/>
      <c r="D180" s="35"/>
      <c r="E180" s="35"/>
      <c r="F180" s="35"/>
    </row>
    <row r="181" spans="2:6" x14ac:dyDescent="0.15">
      <c r="B181" s="19"/>
      <c r="C181" s="34"/>
      <c r="D181" s="35"/>
      <c r="E181" s="35"/>
      <c r="F181" s="35"/>
    </row>
    <row r="182" spans="2:6" x14ac:dyDescent="0.15">
      <c r="B182" s="19"/>
      <c r="C182" s="34"/>
      <c r="D182" s="35"/>
      <c r="E182" s="35"/>
      <c r="F182" s="35"/>
    </row>
    <row r="183" spans="2:6" x14ac:dyDescent="0.15">
      <c r="B183" s="19"/>
      <c r="C183" s="34"/>
      <c r="D183" s="35"/>
      <c r="E183" s="35"/>
      <c r="F183" s="35"/>
    </row>
    <row r="184" spans="2:6" x14ac:dyDescent="0.15">
      <c r="B184" s="19"/>
      <c r="C184" s="34"/>
      <c r="D184" s="35"/>
      <c r="E184" s="35"/>
      <c r="F184" s="35"/>
    </row>
    <row r="185" spans="2:6" x14ac:dyDescent="0.15">
      <c r="B185" s="19"/>
      <c r="C185" s="34"/>
      <c r="D185" s="35"/>
      <c r="E185" s="35"/>
      <c r="F185" s="35"/>
    </row>
    <row r="186" spans="2:6" x14ac:dyDescent="0.15">
      <c r="B186" s="19"/>
      <c r="C186" s="34"/>
      <c r="D186" s="35"/>
      <c r="E186" s="35"/>
      <c r="F186" s="35"/>
    </row>
    <row r="187" spans="2:6" x14ac:dyDescent="0.15">
      <c r="B187" s="19"/>
      <c r="C187" s="34"/>
      <c r="D187" s="35"/>
      <c r="E187" s="35"/>
      <c r="F187" s="35"/>
    </row>
    <row r="188" spans="2:6" x14ac:dyDescent="0.15">
      <c r="B188" s="19"/>
      <c r="C188" s="34"/>
      <c r="D188" s="35"/>
      <c r="E188" s="35"/>
      <c r="F188" s="35"/>
    </row>
    <row r="189" spans="2:6" x14ac:dyDescent="0.15">
      <c r="B189" s="19"/>
      <c r="C189" s="34"/>
      <c r="D189" s="35"/>
      <c r="E189" s="35"/>
      <c r="F189" s="35"/>
    </row>
    <row r="190" spans="2:6" x14ac:dyDescent="0.15">
      <c r="B190" s="19"/>
      <c r="C190" s="34"/>
      <c r="D190" s="35"/>
      <c r="E190" s="35"/>
      <c r="F190" s="35"/>
    </row>
    <row r="191" spans="2:6" x14ac:dyDescent="0.15">
      <c r="B191" s="19"/>
      <c r="C191" s="34"/>
      <c r="D191" s="35"/>
      <c r="E191" s="35"/>
      <c r="F191" s="35"/>
    </row>
    <row r="192" spans="2:6" x14ac:dyDescent="0.15">
      <c r="B192" s="19"/>
      <c r="C192" s="34"/>
      <c r="D192" s="35"/>
      <c r="E192" s="35"/>
      <c r="F192" s="35"/>
    </row>
    <row r="193" spans="2:6" x14ac:dyDescent="0.15">
      <c r="B193" s="19"/>
      <c r="C193" s="34"/>
      <c r="D193" s="35"/>
      <c r="E193" s="35"/>
      <c r="F193" s="35"/>
    </row>
    <row r="194" spans="2:6" x14ac:dyDescent="0.15">
      <c r="B194" s="19"/>
      <c r="C194" s="34"/>
      <c r="D194" s="35"/>
      <c r="E194" s="35"/>
      <c r="F194" s="35"/>
    </row>
    <row r="195" spans="2:6" x14ac:dyDescent="0.15">
      <c r="B195" s="19"/>
      <c r="C195" s="34"/>
      <c r="D195" s="35"/>
      <c r="E195" s="35"/>
      <c r="F195" s="35"/>
    </row>
    <row r="196" spans="2:6" x14ac:dyDescent="0.15">
      <c r="B196" s="19"/>
      <c r="C196" s="34"/>
      <c r="D196" s="35"/>
      <c r="E196" s="35"/>
      <c r="F196" s="35"/>
    </row>
    <row r="197" spans="2:6" x14ac:dyDescent="0.15">
      <c r="B197" s="19"/>
      <c r="C197" s="34"/>
      <c r="D197" s="35"/>
      <c r="E197" s="35"/>
      <c r="F197" s="35"/>
    </row>
    <row r="198" spans="2:6" x14ac:dyDescent="0.15">
      <c r="B198" s="19"/>
      <c r="C198" s="34"/>
      <c r="D198" s="35"/>
      <c r="E198" s="35"/>
      <c r="F198" s="35"/>
    </row>
    <row r="199" spans="2:6" x14ac:dyDescent="0.15">
      <c r="B199" s="19"/>
      <c r="C199" s="34"/>
      <c r="D199" s="35"/>
      <c r="E199" s="35"/>
      <c r="F199" s="35"/>
    </row>
    <row r="200" spans="2:6" x14ac:dyDescent="0.15">
      <c r="B200" s="19"/>
      <c r="C200" s="34"/>
      <c r="D200" s="35"/>
      <c r="E200" s="35"/>
      <c r="F200" s="35"/>
    </row>
    <row r="201" spans="2:6" x14ac:dyDescent="0.15">
      <c r="B201" s="19"/>
      <c r="C201" s="34"/>
      <c r="D201" s="35"/>
      <c r="E201" s="35"/>
      <c r="F201" s="35"/>
    </row>
    <row r="202" spans="2:6" x14ac:dyDescent="0.15">
      <c r="B202" s="19"/>
      <c r="C202" s="34"/>
      <c r="D202" s="35"/>
      <c r="E202" s="35"/>
      <c r="F202" s="35"/>
    </row>
    <row r="203" spans="2:6" x14ac:dyDescent="0.15">
      <c r="B203" s="19"/>
      <c r="C203" s="34"/>
      <c r="D203" s="35"/>
      <c r="E203" s="35"/>
      <c r="F203" s="35"/>
    </row>
    <row r="204" spans="2:6" x14ac:dyDescent="0.15">
      <c r="B204" s="19"/>
      <c r="C204" s="34"/>
      <c r="D204" s="35"/>
      <c r="E204" s="35"/>
      <c r="F204" s="35"/>
    </row>
    <row r="205" spans="2:6" x14ac:dyDescent="0.15">
      <c r="B205" s="19"/>
      <c r="C205" s="34"/>
      <c r="D205" s="35"/>
      <c r="E205" s="35"/>
      <c r="F205" s="35"/>
    </row>
    <row r="206" spans="2:6" x14ac:dyDescent="0.15">
      <c r="B206" s="19"/>
      <c r="C206" s="34"/>
      <c r="D206" s="35"/>
      <c r="E206" s="35"/>
      <c r="F206" s="35"/>
    </row>
    <row r="207" spans="2:6" x14ac:dyDescent="0.15">
      <c r="B207" s="19"/>
      <c r="C207" s="34"/>
      <c r="D207" s="35"/>
      <c r="E207" s="35"/>
      <c r="F207" s="35"/>
    </row>
    <row r="208" spans="2:6" x14ac:dyDescent="0.15">
      <c r="B208" s="19"/>
      <c r="C208" s="34"/>
      <c r="D208" s="35"/>
      <c r="E208" s="35"/>
      <c r="F208" s="35"/>
    </row>
    <row r="209" spans="2:6" x14ac:dyDescent="0.15">
      <c r="B209" s="19"/>
      <c r="C209" s="34"/>
      <c r="D209" s="35"/>
      <c r="E209" s="35"/>
      <c r="F209" s="35"/>
    </row>
    <row r="210" spans="2:6" x14ac:dyDescent="0.15">
      <c r="B210" s="19"/>
      <c r="C210" s="34"/>
      <c r="D210" s="35"/>
      <c r="E210" s="35"/>
      <c r="F210" s="35"/>
    </row>
    <row r="211" spans="2:6" x14ac:dyDescent="0.15">
      <c r="B211" s="19"/>
      <c r="C211" s="34"/>
      <c r="D211" s="35"/>
      <c r="E211" s="35"/>
      <c r="F211" s="35"/>
    </row>
    <row r="212" spans="2:6" x14ac:dyDescent="0.15">
      <c r="B212" s="19"/>
      <c r="C212" s="34"/>
      <c r="D212" s="35"/>
      <c r="E212" s="35"/>
      <c r="F212" s="35"/>
    </row>
    <row r="213" spans="2:6" x14ac:dyDescent="0.15">
      <c r="B213" s="19"/>
      <c r="C213" s="34"/>
      <c r="D213" s="35"/>
      <c r="E213" s="35"/>
      <c r="F213" s="35"/>
    </row>
    <row r="214" spans="2:6" x14ac:dyDescent="0.15">
      <c r="B214" s="19"/>
      <c r="C214" s="34"/>
      <c r="D214" s="35"/>
      <c r="E214" s="35"/>
      <c r="F214" s="35"/>
    </row>
    <row r="215" spans="2:6" x14ac:dyDescent="0.15">
      <c r="B215" s="19"/>
      <c r="C215" s="34"/>
      <c r="D215" s="35"/>
      <c r="E215" s="35"/>
      <c r="F215" s="35"/>
    </row>
    <row r="216" spans="2:6" x14ac:dyDescent="0.15">
      <c r="B216" s="19"/>
      <c r="C216" s="34"/>
      <c r="D216" s="35"/>
      <c r="E216" s="35"/>
      <c r="F216" s="35"/>
    </row>
    <row r="217" spans="2:6" x14ac:dyDescent="0.15">
      <c r="B217" s="19"/>
      <c r="C217" s="34"/>
      <c r="D217" s="35"/>
      <c r="E217" s="35"/>
      <c r="F217" s="35"/>
    </row>
    <row r="218" spans="2:6" x14ac:dyDescent="0.15">
      <c r="B218" s="19"/>
      <c r="C218" s="34"/>
      <c r="D218" s="35"/>
      <c r="E218" s="35"/>
      <c r="F218" s="35"/>
    </row>
    <row r="219" spans="2:6" x14ac:dyDescent="0.15">
      <c r="B219" s="19"/>
      <c r="C219" s="34"/>
      <c r="D219" s="35"/>
      <c r="E219" s="35"/>
      <c r="F219" s="35"/>
    </row>
    <row r="220" spans="2:6" x14ac:dyDescent="0.15">
      <c r="B220" s="19"/>
      <c r="C220" s="34"/>
      <c r="D220" s="35"/>
      <c r="E220" s="35"/>
      <c r="F220" s="35"/>
    </row>
    <row r="221" spans="2:6" x14ac:dyDescent="0.15">
      <c r="B221" s="19"/>
      <c r="C221" s="34"/>
      <c r="D221" s="35"/>
      <c r="E221" s="35"/>
      <c r="F221" s="35"/>
    </row>
    <row r="222" spans="2:6" x14ac:dyDescent="0.15">
      <c r="B222" s="19"/>
      <c r="C222" s="34"/>
      <c r="D222" s="35"/>
      <c r="E222" s="35"/>
      <c r="F222" s="35"/>
    </row>
    <row r="223" spans="2:6" x14ac:dyDescent="0.15">
      <c r="B223" s="19"/>
      <c r="C223" s="34"/>
      <c r="D223" s="35"/>
      <c r="E223" s="35"/>
      <c r="F223" s="35"/>
    </row>
    <row r="224" spans="2:6" x14ac:dyDescent="0.15">
      <c r="B224" s="19"/>
      <c r="C224" s="34"/>
      <c r="D224" s="35"/>
      <c r="E224" s="35"/>
      <c r="F224" s="35"/>
    </row>
    <row r="225" spans="2:6" x14ac:dyDescent="0.15">
      <c r="B225" s="19"/>
      <c r="C225" s="34"/>
      <c r="D225" s="35"/>
      <c r="E225" s="35"/>
      <c r="F225" s="35"/>
    </row>
    <row r="226" spans="2:6" x14ac:dyDescent="0.15">
      <c r="B226" s="19"/>
      <c r="C226" s="34"/>
      <c r="D226" s="35"/>
      <c r="E226" s="35"/>
      <c r="F226" s="35"/>
    </row>
    <row r="227" spans="2:6" x14ac:dyDescent="0.15">
      <c r="B227" s="19"/>
      <c r="C227" s="34"/>
      <c r="D227" s="35"/>
      <c r="E227" s="35"/>
      <c r="F227" s="35"/>
    </row>
    <row r="228" spans="2:6" x14ac:dyDescent="0.15">
      <c r="B228" s="19"/>
      <c r="C228" s="34"/>
      <c r="D228" s="35"/>
      <c r="E228" s="35"/>
      <c r="F228" s="35"/>
    </row>
    <row r="229" spans="2:6" x14ac:dyDescent="0.15">
      <c r="B229" s="19"/>
      <c r="C229" s="34"/>
      <c r="D229" s="35"/>
      <c r="E229" s="35"/>
      <c r="F229" s="35"/>
    </row>
    <row r="230" spans="2:6" x14ac:dyDescent="0.15">
      <c r="B230" s="19"/>
      <c r="C230" s="34"/>
      <c r="D230" s="35"/>
      <c r="E230" s="35"/>
      <c r="F230" s="35"/>
    </row>
    <row r="231" spans="2:6" x14ac:dyDescent="0.15">
      <c r="B231" s="19"/>
      <c r="C231" s="34"/>
      <c r="D231" s="35"/>
      <c r="E231" s="35"/>
      <c r="F231" s="35"/>
    </row>
    <row r="232" spans="2:6" x14ac:dyDescent="0.15">
      <c r="B232" s="19"/>
      <c r="C232" s="34"/>
      <c r="D232" s="35"/>
      <c r="E232" s="35"/>
      <c r="F232" s="35"/>
    </row>
    <row r="233" spans="2:6" x14ac:dyDescent="0.15">
      <c r="B233" s="19"/>
      <c r="C233" s="34"/>
      <c r="D233" s="35"/>
      <c r="E233" s="35"/>
      <c r="F233" s="35"/>
    </row>
    <row r="234" spans="2:6" x14ac:dyDescent="0.15">
      <c r="B234" s="19"/>
      <c r="C234" s="34"/>
      <c r="D234" s="35"/>
      <c r="E234" s="35"/>
      <c r="F234" s="35"/>
    </row>
    <row r="235" spans="2:6" x14ac:dyDescent="0.15">
      <c r="B235" s="19"/>
      <c r="C235" s="34"/>
      <c r="D235" s="35"/>
      <c r="E235" s="35"/>
      <c r="F235" s="35"/>
    </row>
    <row r="236" spans="2:6" x14ac:dyDescent="0.15">
      <c r="B236" s="19"/>
      <c r="C236" s="34"/>
      <c r="D236" s="35"/>
      <c r="E236" s="35"/>
      <c r="F236" s="35"/>
    </row>
    <row r="237" spans="2:6" x14ac:dyDescent="0.15">
      <c r="B237" s="19"/>
      <c r="C237" s="34"/>
      <c r="D237" s="35"/>
      <c r="E237" s="35"/>
      <c r="F237" s="35"/>
    </row>
    <row r="238" spans="2:6" x14ac:dyDescent="0.15">
      <c r="B238" s="19"/>
      <c r="C238" s="34"/>
      <c r="D238" s="35"/>
      <c r="E238" s="35"/>
      <c r="F238" s="35"/>
    </row>
    <row r="239" spans="2:6" x14ac:dyDescent="0.15">
      <c r="B239" s="19"/>
      <c r="C239" s="34"/>
      <c r="D239" s="35"/>
      <c r="E239" s="35"/>
      <c r="F239" s="35"/>
    </row>
    <row r="240" spans="2:6" x14ac:dyDescent="0.15">
      <c r="B240" s="19"/>
      <c r="C240" s="34"/>
      <c r="D240" s="35"/>
      <c r="E240" s="35"/>
      <c r="F240" s="35"/>
    </row>
    <row r="241" spans="2:6" x14ac:dyDescent="0.15">
      <c r="B241" s="19"/>
      <c r="C241" s="34"/>
      <c r="D241" s="35"/>
      <c r="E241" s="35"/>
      <c r="F241" s="35"/>
    </row>
    <row r="242" spans="2:6" x14ac:dyDescent="0.15">
      <c r="B242" s="19"/>
      <c r="C242" s="34"/>
      <c r="D242" s="35"/>
      <c r="E242" s="35"/>
      <c r="F242" s="35"/>
    </row>
    <row r="243" spans="2:6" x14ac:dyDescent="0.15">
      <c r="B243" s="19"/>
      <c r="C243" s="34"/>
      <c r="D243" s="35"/>
      <c r="E243" s="35"/>
      <c r="F243" s="35"/>
    </row>
    <row r="244" spans="2:6" x14ac:dyDescent="0.15">
      <c r="B244" s="19"/>
      <c r="C244" s="34"/>
      <c r="D244" s="35"/>
      <c r="E244" s="35"/>
      <c r="F244" s="35"/>
    </row>
    <row r="245" spans="2:6" x14ac:dyDescent="0.15">
      <c r="B245" s="19"/>
      <c r="C245" s="34"/>
      <c r="D245" s="35"/>
      <c r="E245" s="35"/>
      <c r="F245" s="35"/>
    </row>
    <row r="246" spans="2:6" x14ac:dyDescent="0.15">
      <c r="B246" s="19"/>
      <c r="C246" s="34"/>
      <c r="D246" s="35"/>
      <c r="E246" s="35"/>
      <c r="F246" s="35"/>
    </row>
    <row r="247" spans="2:6" x14ac:dyDescent="0.15">
      <c r="B247" s="19"/>
      <c r="C247" s="34"/>
      <c r="D247" s="35"/>
      <c r="E247" s="35"/>
      <c r="F247" s="35"/>
    </row>
    <row r="248" spans="2:6" x14ac:dyDescent="0.15">
      <c r="B248" s="19"/>
      <c r="C248" s="34"/>
      <c r="D248" s="35"/>
      <c r="E248" s="35"/>
      <c r="F248" s="35"/>
    </row>
    <row r="249" spans="2:6" x14ac:dyDescent="0.15">
      <c r="B249" s="19"/>
      <c r="C249" s="34"/>
      <c r="D249" s="35"/>
      <c r="E249" s="35"/>
      <c r="F249" s="35"/>
    </row>
    <row r="250" spans="2:6" x14ac:dyDescent="0.15">
      <c r="B250" s="19"/>
      <c r="C250" s="34"/>
      <c r="D250" s="35"/>
      <c r="E250" s="35"/>
      <c r="F250" s="35"/>
    </row>
    <row r="251" spans="2:6" x14ac:dyDescent="0.15">
      <c r="B251" s="19"/>
      <c r="C251" s="34"/>
      <c r="D251" s="35"/>
      <c r="E251" s="35"/>
      <c r="F251" s="35"/>
    </row>
    <row r="252" spans="2:6" x14ac:dyDescent="0.15">
      <c r="B252" s="19"/>
      <c r="C252" s="34"/>
      <c r="D252" s="35"/>
      <c r="E252" s="35"/>
      <c r="F252" s="35"/>
    </row>
    <row r="253" spans="2:6" x14ac:dyDescent="0.15">
      <c r="B253" s="19"/>
      <c r="C253" s="34"/>
      <c r="D253" s="35"/>
      <c r="E253" s="35"/>
      <c r="F253" s="35"/>
    </row>
    <row r="254" spans="2:6" x14ac:dyDescent="0.15">
      <c r="B254" s="19"/>
      <c r="C254" s="34"/>
      <c r="D254" s="35"/>
      <c r="E254" s="35"/>
      <c r="F254" s="35"/>
    </row>
    <row r="255" spans="2:6" x14ac:dyDescent="0.15">
      <c r="B255" s="19"/>
      <c r="C255" s="34"/>
      <c r="D255" s="35"/>
      <c r="E255" s="35"/>
      <c r="F255" s="35"/>
    </row>
    <row r="256" spans="2:6" x14ac:dyDescent="0.15">
      <c r="B256" s="19"/>
      <c r="C256" s="34"/>
      <c r="D256" s="35"/>
      <c r="E256" s="35"/>
      <c r="F256" s="35"/>
    </row>
    <row r="257" spans="2:6" x14ac:dyDescent="0.15">
      <c r="B257" s="19"/>
      <c r="C257" s="34"/>
      <c r="D257" s="35"/>
      <c r="E257" s="35"/>
      <c r="F257" s="35"/>
    </row>
    <row r="258" spans="2:6" x14ac:dyDescent="0.15">
      <c r="B258" s="19"/>
      <c r="C258" s="34"/>
      <c r="D258" s="35"/>
      <c r="E258" s="35"/>
      <c r="F258" s="35"/>
    </row>
    <row r="259" spans="2:6" x14ac:dyDescent="0.15">
      <c r="B259" s="19"/>
      <c r="C259" s="34"/>
      <c r="D259" s="35"/>
      <c r="E259" s="35"/>
      <c r="F259" s="35"/>
    </row>
    <row r="260" spans="2:6" x14ac:dyDescent="0.15">
      <c r="B260" s="19"/>
      <c r="C260" s="34"/>
      <c r="D260" s="35"/>
      <c r="E260" s="35"/>
      <c r="F260" s="35"/>
    </row>
    <row r="261" spans="2:6" x14ac:dyDescent="0.15">
      <c r="B261" s="19"/>
      <c r="C261" s="34"/>
      <c r="D261" s="35"/>
      <c r="E261" s="35"/>
      <c r="F261" s="35"/>
    </row>
    <row r="262" spans="2:6" x14ac:dyDescent="0.15">
      <c r="B262" s="19"/>
      <c r="C262" s="34"/>
      <c r="D262" s="35"/>
      <c r="E262" s="35"/>
      <c r="F262" s="35"/>
    </row>
    <row r="263" spans="2:6" x14ac:dyDescent="0.15">
      <c r="B263" s="19"/>
      <c r="C263" s="34"/>
      <c r="D263" s="35"/>
      <c r="E263" s="35"/>
      <c r="F263" s="35"/>
    </row>
    <row r="264" spans="2:6" x14ac:dyDescent="0.15">
      <c r="B264" s="19"/>
      <c r="C264" s="34"/>
      <c r="D264" s="35"/>
      <c r="E264" s="35"/>
      <c r="F264" s="35"/>
    </row>
    <row r="265" spans="2:6" x14ac:dyDescent="0.15">
      <c r="B265" s="19"/>
      <c r="C265" s="34"/>
      <c r="D265" s="35"/>
      <c r="E265" s="35"/>
      <c r="F265" s="35"/>
    </row>
    <row r="266" spans="2:6" x14ac:dyDescent="0.15">
      <c r="B266" s="19"/>
      <c r="C266" s="34"/>
      <c r="D266" s="35"/>
      <c r="E266" s="35"/>
      <c r="F266" s="35"/>
    </row>
    <row r="267" spans="2:6" x14ac:dyDescent="0.15">
      <c r="B267" s="19"/>
      <c r="C267" s="34"/>
      <c r="D267" s="35"/>
      <c r="E267" s="35"/>
      <c r="F267" s="35"/>
    </row>
    <row r="268" spans="2:6" x14ac:dyDescent="0.15">
      <c r="B268" s="19"/>
      <c r="C268" s="34"/>
      <c r="D268" s="35"/>
      <c r="E268" s="35"/>
      <c r="F268" s="35"/>
    </row>
    <row r="269" spans="2:6" x14ac:dyDescent="0.15">
      <c r="B269" s="19"/>
      <c r="C269" s="34"/>
      <c r="D269" s="35"/>
      <c r="E269" s="35"/>
      <c r="F269" s="35"/>
    </row>
    <row r="270" spans="2:6" x14ac:dyDescent="0.15">
      <c r="B270" s="19"/>
      <c r="C270" s="34"/>
      <c r="D270" s="35"/>
      <c r="E270" s="35"/>
      <c r="F270" s="35"/>
    </row>
    <row r="271" spans="2:6" x14ac:dyDescent="0.15">
      <c r="B271" s="19"/>
      <c r="C271" s="34"/>
      <c r="D271" s="35"/>
      <c r="E271" s="35"/>
      <c r="F271" s="35"/>
    </row>
    <row r="272" spans="2:6" x14ac:dyDescent="0.15">
      <c r="B272" s="19"/>
      <c r="C272" s="34"/>
      <c r="D272" s="35"/>
      <c r="E272" s="35"/>
      <c r="F272" s="35"/>
    </row>
    <row r="273" spans="2:6" x14ac:dyDescent="0.15">
      <c r="B273" s="19"/>
      <c r="C273" s="34"/>
      <c r="D273" s="35"/>
      <c r="E273" s="35"/>
      <c r="F273" s="35"/>
    </row>
    <row r="274" spans="2:6" x14ac:dyDescent="0.15">
      <c r="B274" s="19"/>
      <c r="C274" s="34"/>
      <c r="D274" s="35"/>
      <c r="E274" s="35"/>
      <c r="F274" s="35"/>
    </row>
    <row r="275" spans="2:6" x14ac:dyDescent="0.15">
      <c r="B275" s="19"/>
      <c r="C275" s="34"/>
      <c r="D275" s="35"/>
      <c r="E275" s="35"/>
      <c r="F275" s="35"/>
    </row>
    <row r="276" spans="2:6" x14ac:dyDescent="0.15">
      <c r="B276" s="19"/>
      <c r="C276" s="34"/>
      <c r="D276" s="35"/>
      <c r="E276" s="35"/>
      <c r="F276" s="35"/>
    </row>
    <row r="277" spans="2:6" x14ac:dyDescent="0.15">
      <c r="B277" s="19"/>
      <c r="C277" s="34"/>
      <c r="D277" s="35"/>
      <c r="E277" s="35"/>
      <c r="F277" s="35"/>
    </row>
    <row r="278" spans="2:6" x14ac:dyDescent="0.15">
      <c r="B278" s="19"/>
      <c r="C278" s="34"/>
      <c r="D278" s="35"/>
      <c r="E278" s="35"/>
      <c r="F278" s="35"/>
    </row>
    <row r="279" spans="2:6" x14ac:dyDescent="0.15">
      <c r="B279" s="19"/>
      <c r="C279" s="34"/>
      <c r="D279" s="35"/>
      <c r="E279" s="35"/>
      <c r="F279" s="35"/>
    </row>
    <row r="280" spans="2:6" x14ac:dyDescent="0.15">
      <c r="B280" s="19"/>
      <c r="C280" s="34"/>
      <c r="D280" s="35"/>
      <c r="E280" s="35"/>
      <c r="F280" s="35"/>
    </row>
    <row r="281" spans="2:6" x14ac:dyDescent="0.15">
      <c r="B281" s="19"/>
      <c r="C281" s="34"/>
      <c r="D281" s="35"/>
      <c r="E281" s="35"/>
      <c r="F281" s="35"/>
    </row>
    <row r="282" spans="2:6" x14ac:dyDescent="0.15">
      <c r="B282" s="19"/>
      <c r="C282" s="34"/>
      <c r="D282" s="35"/>
      <c r="E282" s="35"/>
      <c r="F282" s="35"/>
    </row>
    <row r="283" spans="2:6" x14ac:dyDescent="0.15">
      <c r="B283" s="19"/>
      <c r="C283" s="34"/>
      <c r="D283" s="35"/>
      <c r="E283" s="35"/>
      <c r="F283" s="35"/>
    </row>
    <row r="284" spans="2:6" x14ac:dyDescent="0.15">
      <c r="B284" s="19"/>
      <c r="C284" s="34"/>
      <c r="D284" s="35"/>
      <c r="E284" s="35"/>
      <c r="F284" s="35"/>
    </row>
    <row r="285" spans="2:6" x14ac:dyDescent="0.15">
      <c r="B285" s="19"/>
      <c r="C285" s="34"/>
      <c r="D285" s="35"/>
      <c r="E285" s="35"/>
      <c r="F285" s="35"/>
    </row>
    <row r="286" spans="2:6" x14ac:dyDescent="0.15">
      <c r="B286" s="19"/>
      <c r="C286" s="34"/>
      <c r="D286" s="35"/>
      <c r="E286" s="35"/>
      <c r="F286" s="35"/>
    </row>
    <row r="287" spans="2:6" x14ac:dyDescent="0.15">
      <c r="B287" s="19"/>
      <c r="C287" s="34"/>
      <c r="D287" s="35"/>
      <c r="E287" s="35"/>
      <c r="F287" s="35"/>
    </row>
    <row r="288" spans="2:6" x14ac:dyDescent="0.15">
      <c r="B288" s="19"/>
      <c r="C288" s="34"/>
      <c r="D288" s="35"/>
      <c r="E288" s="35"/>
      <c r="F288" s="35"/>
    </row>
    <row r="289" spans="2:6" x14ac:dyDescent="0.15">
      <c r="B289" s="19"/>
      <c r="C289" s="34"/>
      <c r="D289" s="35"/>
      <c r="E289" s="35"/>
      <c r="F289" s="35"/>
    </row>
    <row r="290" spans="2:6" x14ac:dyDescent="0.15">
      <c r="B290" s="19"/>
      <c r="C290" s="34"/>
      <c r="D290" s="35"/>
      <c r="E290" s="35"/>
      <c r="F290" s="35"/>
    </row>
    <row r="291" spans="2:6" x14ac:dyDescent="0.15">
      <c r="B291" s="19"/>
      <c r="C291" s="34"/>
      <c r="D291" s="35"/>
      <c r="E291" s="35"/>
      <c r="F291" s="35"/>
    </row>
    <row r="292" spans="2:6" x14ac:dyDescent="0.15">
      <c r="B292" s="19"/>
      <c r="C292" s="34"/>
      <c r="D292" s="35"/>
      <c r="E292" s="35"/>
      <c r="F292" s="35"/>
    </row>
    <row r="293" spans="2:6" x14ac:dyDescent="0.15">
      <c r="B293" s="19"/>
      <c r="C293" s="34"/>
      <c r="D293" s="35"/>
      <c r="E293" s="35"/>
      <c r="F293" s="35"/>
    </row>
    <row r="294" spans="2:6" x14ac:dyDescent="0.15">
      <c r="B294" s="19"/>
      <c r="C294" s="34"/>
      <c r="D294" s="35"/>
      <c r="E294" s="35"/>
      <c r="F294" s="35"/>
    </row>
    <row r="295" spans="2:6" x14ac:dyDescent="0.15">
      <c r="B295" s="19"/>
      <c r="C295" s="34"/>
      <c r="D295" s="35"/>
      <c r="E295" s="35"/>
      <c r="F295" s="35"/>
    </row>
    <row r="296" spans="2:6" x14ac:dyDescent="0.15">
      <c r="B296" s="19"/>
      <c r="C296" s="34"/>
      <c r="D296" s="35"/>
      <c r="E296" s="35"/>
      <c r="F296" s="35"/>
    </row>
    <row r="297" spans="2:6" x14ac:dyDescent="0.15">
      <c r="B297" s="19"/>
      <c r="C297" s="34"/>
      <c r="D297" s="35"/>
      <c r="E297" s="35"/>
      <c r="F297" s="35"/>
    </row>
    <row r="298" spans="2:6" x14ac:dyDescent="0.15">
      <c r="B298" s="19"/>
      <c r="C298" s="34"/>
      <c r="D298" s="35"/>
      <c r="E298" s="35"/>
      <c r="F298" s="35"/>
    </row>
    <row r="299" spans="2:6" x14ac:dyDescent="0.15">
      <c r="B299" s="19"/>
      <c r="C299" s="34"/>
      <c r="D299" s="35"/>
      <c r="E299" s="35"/>
      <c r="F299" s="35"/>
    </row>
    <row r="300" spans="2:6" x14ac:dyDescent="0.15">
      <c r="B300" s="19"/>
      <c r="C300" s="34"/>
      <c r="D300" s="35"/>
      <c r="E300" s="35"/>
      <c r="F300" s="35"/>
    </row>
  </sheetData>
  <phoneticPr fontId="2"/>
  <pageMargins left="0.75" right="0.75" top="1" bottom="1" header="0.51200000000000001" footer="0.51200000000000001"/>
  <pageSetup paperSize="9" scale="18" orientation="portrait" horizont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ＨＰグラフ</vt:lpstr>
      <vt:lpstr>統計グラフ</vt:lpstr>
      <vt:lpstr>人口推移</vt:lpstr>
      <vt:lpstr>人口推移!Print_Area</vt:lpstr>
      <vt:lpstr>統計グラフ!Print_Area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2025-05-08T00:33:30Z</dcterms:created>
  <dcterms:modified xsi:type="dcterms:W3CDTF">2025-11-06T06:54:13Z</dcterms:modified>
</cp:coreProperties>
</file>