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9040" windowHeight="15720" firstSheet="1" activeTab="1"/>
  </bookViews>
  <sheets>
    <sheet name="ＨＰグラフ" sheetId="4" state="hidden" r:id="rId1"/>
    <sheet name="統計グラフ" sheetId="5" r:id="rId2"/>
    <sheet name="人口推移" sheetId="1" r:id="rId3"/>
  </sheets>
  <definedNames>
    <definedName name="_xlnm.Print_Area" localSheetId="2">人口推移!$A$1:$F$300</definedName>
    <definedName name="_xlnm.Print_Area" localSheetId="1">統計グラフ!$A$5:$I$48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A12" i="4" l="1"/>
  <c r="C12" i="4" l="1"/>
  <c r="K12" i="4" s="1"/>
  <c r="B12" i="4"/>
  <c r="H12" i="4" s="1"/>
  <c r="D12" i="4"/>
  <c r="E12" i="4"/>
  <c r="I12" i="4" s="1"/>
  <c r="F12" i="4"/>
  <c r="J12" i="4" s="1"/>
  <c r="A11" i="4"/>
  <c r="A7" i="4"/>
  <c r="B7" i="4" s="1"/>
  <c r="H7" i="4" s="1"/>
  <c r="A10" i="4"/>
  <c r="B10" i="4" s="1"/>
  <c r="H10" i="4" s="1"/>
  <c r="A6" i="4"/>
  <c r="A9" i="4"/>
  <c r="A5" i="4"/>
  <c r="A8" i="4"/>
  <c r="A4" i="4"/>
  <c r="B9" i="4" l="1"/>
  <c r="H9" i="4" s="1"/>
  <c r="C9" i="4"/>
  <c r="K9" i="4" s="1"/>
  <c r="F9" i="4"/>
  <c r="J9" i="4" s="1"/>
  <c r="D9" i="4"/>
  <c r="E9" i="4"/>
  <c r="I9" i="4" s="1"/>
  <c r="B11" i="4"/>
  <c r="H11" i="4" s="1"/>
  <c r="C11" i="4"/>
  <c r="K11" i="4" s="1"/>
  <c r="D11" i="4"/>
  <c r="E11" i="4"/>
  <c r="I11" i="4" s="1"/>
  <c r="F11" i="4"/>
  <c r="J11" i="4" s="1"/>
  <c r="F4" i="4"/>
  <c r="J4" i="4" s="1"/>
  <c r="C4" i="4"/>
  <c r="K4" i="4" s="1"/>
  <c r="E4" i="4"/>
  <c r="I4" i="4" s="1"/>
  <c r="D4" i="4"/>
  <c r="B6" i="4"/>
  <c r="H6" i="4" s="1"/>
  <c r="C6" i="4"/>
  <c r="K6" i="4" s="1"/>
  <c r="D6" i="4"/>
  <c r="F6" i="4"/>
  <c r="J6" i="4" s="1"/>
  <c r="E6" i="4"/>
  <c r="I6" i="4" s="1"/>
  <c r="B5" i="4"/>
  <c r="H5" i="4" s="1"/>
  <c r="C5" i="4"/>
  <c r="K5" i="4" s="1"/>
  <c r="D5" i="4"/>
  <c r="E5" i="4"/>
  <c r="I5" i="4" s="1"/>
  <c r="F5" i="4"/>
  <c r="J5" i="4" s="1"/>
  <c r="C7" i="4"/>
  <c r="K7" i="4" s="1"/>
  <c r="D7" i="4"/>
  <c r="F7" i="4"/>
  <c r="J7" i="4" s="1"/>
  <c r="E7" i="4"/>
  <c r="I7" i="4" s="1"/>
  <c r="B8" i="4"/>
  <c r="H8" i="4" s="1"/>
  <c r="C8" i="4"/>
  <c r="K8" i="4" s="1"/>
  <c r="D8" i="4"/>
  <c r="E8" i="4"/>
  <c r="I8" i="4" s="1"/>
  <c r="F8" i="4"/>
  <c r="J8" i="4" s="1"/>
  <c r="C10" i="4"/>
  <c r="K10" i="4" s="1"/>
  <c r="D10" i="4"/>
  <c r="F10" i="4"/>
  <c r="J10" i="4" s="1"/>
  <c r="E10" i="4"/>
  <c r="I10" i="4" s="1"/>
  <c r="B4" i="4"/>
  <c r="H4" i="4" s="1"/>
</calcChain>
</file>

<file path=xl/sharedStrings.xml><?xml version="1.0" encoding="utf-8"?>
<sst xmlns="http://schemas.openxmlformats.org/spreadsheetml/2006/main" count="17" uniqueCount="8">
  <si>
    <t>女（人）</t>
  </si>
  <si>
    <t>男（人）</t>
  </si>
  <si>
    <t>総数（人）</t>
  </si>
  <si>
    <t>基準年月</t>
  </si>
  <si>
    <t>世帯数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</si>
  <si>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</si>
  <si>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</si>
  <si>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r>
      <rPr>
        <b/>
        <sz val="14"/>
        <rFont val="ＭＳ Ｐゴシック"/>
        <family val="3"/>
        <charset val="128"/>
      </rPr>
      <t>右欄の年月を入れるとグラフが変わります。</t>
    </r>
    <r>
      <rPr>
        <sz val="14"/>
        <rFont val="ＭＳ Ｐゴシック"/>
        <family val="3"/>
        <charset val="128"/>
      </rPr>
      <t xml:space="preserve">
※2022年1月以降の日付を入れてください。
10月は1998年まで対応しています。</t>
    </r>
    <rPh sb="0" eb="1">
      <t>ミギ</t>
    </rPh>
    <rPh sb="1" eb="2">
      <t>ラン</t>
    </rPh>
    <rPh sb="3" eb="5">
      <t>ネンゲツ</t>
    </rPh>
    <rPh sb="6" eb="7">
      <t>イ</t>
    </rPh>
    <rPh sb="14" eb="15">
      <t>カ</t>
    </rPh>
    <rPh sb="26" eb="27">
      <t>ネン</t>
    </rPh>
    <rPh sb="28" eb="29">
      <t>ガツ</t>
    </rPh>
    <rPh sb="29" eb="31">
      <t>イコウ</t>
    </rPh>
    <rPh sb="32" eb="34">
      <t>ヒヅケ</t>
    </rPh>
    <rPh sb="35" eb="36">
      <t>イ</t>
    </rPh>
    <rPh sb="46" eb="47">
      <t>ガツ</t>
    </rPh>
    <rPh sb="52" eb="53">
      <t>ネン</t>
    </rPh>
    <rPh sb="55" eb="57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</si>
</sst>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F800]dddd\,\ mmmm\ dd\,\ yyyy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.05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rgb="FF333333"/>
      <name val="メイリオ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3" fillId="0" borderId="0" xfId="0" applyNumberFormat="1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4" fontId="0" fillId="0" borderId="0" xfId="0" applyNumberFormat="1">
      <alignment vertical="center"/>
    </xf>
    <xf numFmtId="57" fontId="4" fillId="0" borderId="1" xfId="0" applyNumberFormat="1" applyFont="1" applyFill="1" applyBorder="1" applyAlignment="1" applyProtection="1">
      <protection locked="0"/>
    </xf>
    <xf numFmtId="177" fontId="3" fillId="0" borderId="1" xfId="0" applyNumberFormat="1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2" xfId="0" applyNumberFormat="1" applyFont="1" applyFill="1" applyBorder="1" applyAlignment="1" applyProtection="1">
      <protection locked="0"/>
    </xf>
    <xf numFmtId="14" fontId="4" fillId="0" borderId="1" xfId="0" applyNumberFormat="1" applyFont="1" applyFill="1" applyBorder="1" applyAlignment="1" applyProtection="1">
      <protection locked="0"/>
    </xf>
    <xf numFmtId="38" fontId="0" fillId="0" borderId="1" xfId="2" applyFont="1" applyBorder="1">
      <alignment vertical="center"/>
    </xf>
    <xf numFmtId="176" fontId="3" fillId="0" borderId="1" xfId="0" applyNumberFormat="1" applyFont="1" applyFill="1" applyBorder="1" applyProtection="1">
      <alignment vertical="center"/>
      <protection locked="0"/>
    </xf>
    <xf numFmtId="0" fontId="8" fillId="0" borderId="0" xfId="0" applyFont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12" fillId="3" borderId="0" xfId="0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 applyProtection="1">
      <alignment horizontal="right"/>
      <protection locked="0"/>
    </xf>
    <xf numFmtId="178" fontId="3" fillId="0" borderId="1" xfId="2" applyNumberFormat="1" applyFont="1" applyFill="1" applyBorder="1" applyAlignment="1" applyProtection="1">
      <protection locked="0"/>
    </xf>
    <xf numFmtId="178" fontId="3" fillId="0" borderId="1" xfId="2" applyNumberFormat="1" applyFont="1" applyFill="1" applyBorder="1" applyAlignment="1" applyProtection="1">
      <alignment horizontal="right"/>
    </xf>
    <xf numFmtId="178" fontId="3" fillId="0" borderId="1" xfId="2" applyNumberFormat="1" applyFont="1" applyFill="1" applyBorder="1" applyAlignment="1" applyProtection="1"/>
    <xf numFmtId="178" fontId="4" fillId="0" borderId="1" xfId="2" applyNumberFormat="1" applyFont="1" applyFill="1" applyBorder="1" applyAlignment="1" applyProtection="1">
      <alignment horizontal="right"/>
      <protection locked="0"/>
    </xf>
    <xf numFmtId="178" fontId="4" fillId="0" borderId="1" xfId="2" applyNumberFormat="1" applyFont="1" applyFill="1" applyBorder="1" applyAlignment="1" applyProtection="1">
      <protection locked="0"/>
    </xf>
    <xf numFmtId="178" fontId="4" fillId="0" borderId="2" xfId="2" applyNumberFormat="1" applyFont="1" applyFill="1" applyBorder="1" applyAlignment="1" applyProtection="1">
      <alignment horizontal="right"/>
      <protection locked="0"/>
    </xf>
    <xf numFmtId="178" fontId="4" fillId="0" borderId="2" xfId="2" applyNumberFormat="1" applyFont="1" applyFill="1" applyBorder="1" applyAlignment="1" applyProtection="1">
      <protection locked="0"/>
    </xf>
    <xf numFmtId="178" fontId="4" fillId="0" borderId="6" xfId="2" applyNumberFormat="1" applyFont="1" applyFill="1" applyBorder="1" applyAlignment="1" applyProtection="1">
      <protection locked="0"/>
    </xf>
    <xf numFmtId="178" fontId="3" fillId="0" borderId="7" xfId="2" applyNumberFormat="1" applyFont="1" applyFill="1" applyBorder="1" applyAlignment="1" applyProtection="1">
      <alignment horizontal="right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178" fontId="3" fillId="0" borderId="1" xfId="0" applyNumberFormat="1" applyFont="1" applyFill="1" applyBorder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/>
      <protection locked="0"/>
    </xf>
    <xf numFmtId="178" fontId="3" fillId="0" borderId="0" xfId="0" applyNumberFormat="1" applyFont="1" applyFill="1" applyProtection="1">
      <alignment vertical="center"/>
      <protection locked="0"/>
    </xf>
    <xf numFmtId="177" fontId="3" fillId="0" borderId="1" xfId="0" applyNumberFormat="1" applyFont="1" applyFill="1" applyBorder="1" applyProtection="1">
      <alignment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ja-JP" sz="1800"/>
              <a:t>人口・世帯の推移</a:t>
            </a:r>
            <a:r>
              <a:rPr lang="ja-JP" altLang="en-US" sz="1800"/>
              <a:t>（各年１日現在）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00B0F0"/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H29年12月</c:v>
                </c:pt>
                <c:pt idx="1">
                  <c:v>H30年12月</c:v>
                </c:pt>
                <c:pt idx="2">
                  <c:v>R1年12月</c:v>
                </c:pt>
                <c:pt idx="3">
                  <c:v>R2年12月</c:v>
                </c:pt>
                <c:pt idx="4">
                  <c:v>R3年12月</c:v>
                </c:pt>
                <c:pt idx="5">
                  <c:v>R4年12月</c:v>
                </c:pt>
                <c:pt idx="6">
                  <c:v>R5年12月</c:v>
                </c:pt>
                <c:pt idx="7">
                  <c:v>R6年12月</c:v>
                </c:pt>
                <c:pt idx="8">
                  <c:v>R7年12月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312257</c:v>
                </c:pt>
                <c:pt idx="1">
                  <c:v>312395</c:v>
                </c:pt>
                <c:pt idx="2">
                  <c:v>311703</c:v>
                </c:pt>
                <c:pt idx="3">
                  <c:v>311460</c:v>
                </c:pt>
                <c:pt idx="4">
                  <c:v>310037</c:v>
                </c:pt>
                <c:pt idx="5">
                  <c:v>310136</c:v>
                </c:pt>
                <c:pt idx="6">
                  <c:v>307929</c:v>
                </c:pt>
                <c:pt idx="7">
                  <c:v>306614</c:v>
                </c:pt>
                <c:pt idx="8">
                  <c:v>305232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90424"/>
        <c:axId val="652090096"/>
      </c:lineChart>
      <c:lineChart>
        <c:grouping val="standard"/>
        <c:varyColors val="0"/>
        <c:ser>
          <c:idx val="1"/>
          <c:order val="1"/>
          <c:tx>
            <c:strRef>
              <c:f>ＨＰグラフ!$D$3</c:f>
              <c:strCache>
                <c:ptCount val="1"/>
                <c:pt idx="0">
                  <c:v>世帯数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12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H29年12月</c:v>
                </c:pt>
                <c:pt idx="1">
                  <c:v>H30年12月</c:v>
                </c:pt>
                <c:pt idx="2">
                  <c:v>R1年12月</c:v>
                </c:pt>
                <c:pt idx="3">
                  <c:v>R2年12月</c:v>
                </c:pt>
                <c:pt idx="4">
                  <c:v>R3年12月</c:v>
                </c:pt>
                <c:pt idx="5">
                  <c:v>R4年12月</c:v>
                </c:pt>
                <c:pt idx="6">
                  <c:v>R5年12月</c:v>
                </c:pt>
                <c:pt idx="7">
                  <c:v>R6年12月</c:v>
                </c:pt>
                <c:pt idx="8">
                  <c:v>R7年12月</c:v>
                </c:pt>
              </c:strCache>
            </c:strRef>
          </c:cat>
          <c:val>
            <c:numRef>
              <c:f>ＨＰグラフ!$D$4:$D$12</c:f>
              <c:numCache>
                <c:formatCode>#,##0_);[Red]\(#,##0\)</c:formatCode>
                <c:ptCount val="9"/>
                <c:pt idx="0">
                  <c:v>136435</c:v>
                </c:pt>
                <c:pt idx="1">
                  <c:v>138561</c:v>
                </c:pt>
                <c:pt idx="2">
                  <c:v>140076</c:v>
                </c:pt>
                <c:pt idx="3">
                  <c:v>141792</c:v>
                </c:pt>
                <c:pt idx="4">
                  <c:v>142563</c:v>
                </c:pt>
                <c:pt idx="5">
                  <c:v>144738</c:v>
                </c:pt>
                <c:pt idx="6">
                  <c:v>144933</c:v>
                </c:pt>
                <c:pt idx="7">
                  <c:v>146070</c:v>
                </c:pt>
                <c:pt idx="8">
                  <c:v>147294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5D2-B5F7-F06146F2E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47888"/>
        <c:axId val="751746248"/>
      </c:lineChart>
      <c:valAx>
        <c:axId val="65209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人口（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424"/>
        <c:crosses val="autoZero"/>
        <c:crossBetween val="between"/>
      </c:valAx>
      <c:catAx>
        <c:axId val="652090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2090096"/>
        <c:crosses val="autoZero"/>
        <c:auto val="1"/>
        <c:lblAlgn val="ctr"/>
        <c:lblOffset val="100"/>
        <c:noMultiLvlLbl val="0"/>
      </c:catAx>
      <c:valAx>
        <c:axId val="7517462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50"/>
                  <a:t>世帯数（　世帯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1747888"/>
        <c:crosses val="max"/>
        <c:crossBetween val="between"/>
      </c:valAx>
      <c:catAx>
        <c:axId val="7517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74624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ja-JP" sz="1800">
                <a:solidFill>
                  <a:schemeClr val="tx1"/>
                </a:solidFill>
              </a:rPr>
              <a:t>男女別人口の推移</a:t>
            </a:r>
            <a:r>
              <a:rPr lang="ja-JP" altLang="en-US" sz="1800">
                <a:solidFill>
                  <a:schemeClr val="tx1"/>
                </a:solidFill>
              </a:rPr>
              <a:t>（各年１日現在）</a:t>
            </a:r>
            <a:endParaRPr lang="ja-JP" sz="1800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ＨＰグラフ!$E$3</c:f>
              <c:strCache>
                <c:ptCount val="1"/>
                <c:pt idx="0">
                  <c:v>男（人）</c:v>
                </c:pt>
              </c:strCache>
            </c:strRef>
          </c:tx>
          <c:spPr>
            <a:ln w="38100" cap="rnd">
              <a:solidFill>
                <a:schemeClr val="tx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00B0F0">
                  <a:alpha val="96000"/>
                </a:srgbClr>
              </a:solidFill>
              <a:ln>
                <a:solidFill>
                  <a:schemeClr val="tx2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H29年12月</c:v>
                </c:pt>
                <c:pt idx="1">
                  <c:v>H30年12月</c:v>
                </c:pt>
                <c:pt idx="2">
                  <c:v>R1年12月</c:v>
                </c:pt>
                <c:pt idx="3">
                  <c:v>R2年12月</c:v>
                </c:pt>
                <c:pt idx="4">
                  <c:v>R3年12月</c:v>
                </c:pt>
                <c:pt idx="5">
                  <c:v>R4年12月</c:v>
                </c:pt>
                <c:pt idx="6">
                  <c:v>R5年12月</c:v>
                </c:pt>
                <c:pt idx="7">
                  <c:v>R6年12月</c:v>
                </c:pt>
                <c:pt idx="8">
                  <c:v>R7年12月</c:v>
                </c:pt>
              </c:strCache>
            </c:strRef>
          </c:cat>
          <c:val>
            <c:numRef>
              <c:f>ＨＰグラフ!$E$4:$E$12</c:f>
              <c:numCache>
                <c:formatCode>#,##0_);[Red]\(#,##0\)</c:formatCode>
                <c:ptCount val="9"/>
                <c:pt idx="0">
                  <c:v>155795</c:v>
                </c:pt>
                <c:pt idx="1">
                  <c:v>156360</c:v>
                </c:pt>
                <c:pt idx="2">
                  <c:v>156136</c:v>
                </c:pt>
                <c:pt idx="3">
                  <c:v>156268</c:v>
                </c:pt>
                <c:pt idx="4">
                  <c:v>155619</c:v>
                </c:pt>
                <c:pt idx="5">
                  <c:v>155986</c:v>
                </c:pt>
                <c:pt idx="6">
                  <c:v>154738</c:v>
                </c:pt>
                <c:pt idx="7">
                  <c:v>154067</c:v>
                </c:pt>
                <c:pt idx="8">
                  <c:v>153404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74F-95CF-8340B3AD94A4}"/>
            </c:ext>
          </c:extLst>
        </c:ser>
        <c:ser>
          <c:idx val="3"/>
          <c:order val="1"/>
          <c:tx>
            <c:strRef>
              <c:f>ＨＰグラフ!$F$3</c:f>
              <c:strCache>
                <c:ptCount val="1"/>
                <c:pt idx="0">
                  <c:v>女（人）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11"/>
            <c:spPr>
              <a:solidFill>
                <a:srgbClr val="FFC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H29年12月</c:v>
                </c:pt>
                <c:pt idx="1">
                  <c:v>H30年12月</c:v>
                </c:pt>
                <c:pt idx="2">
                  <c:v>R1年12月</c:v>
                </c:pt>
                <c:pt idx="3">
                  <c:v>R2年12月</c:v>
                </c:pt>
                <c:pt idx="4">
                  <c:v>R3年12月</c:v>
                </c:pt>
                <c:pt idx="5">
                  <c:v>R4年12月</c:v>
                </c:pt>
                <c:pt idx="6">
                  <c:v>R5年12月</c:v>
                </c:pt>
                <c:pt idx="7">
                  <c:v>R6年12月</c:v>
                </c:pt>
                <c:pt idx="8">
                  <c:v>R7年12月</c:v>
                </c:pt>
              </c:strCache>
            </c:strRef>
          </c:cat>
          <c:val>
            <c:numRef>
              <c:f>ＨＰグラフ!$F$4:$F$12</c:f>
              <c:numCache>
                <c:formatCode>#,##0_);[Red]\(#,##0\)</c:formatCode>
                <c:ptCount val="9"/>
                <c:pt idx="0">
                  <c:v>156462</c:v>
                </c:pt>
                <c:pt idx="1">
                  <c:v>156035</c:v>
                </c:pt>
                <c:pt idx="2">
                  <c:v>155567</c:v>
                </c:pt>
                <c:pt idx="3">
                  <c:v>155192</c:v>
                </c:pt>
                <c:pt idx="4">
                  <c:v>154418</c:v>
                </c:pt>
                <c:pt idx="5">
                  <c:v>154150</c:v>
                </c:pt>
                <c:pt idx="6">
                  <c:v>153191</c:v>
                </c:pt>
                <c:pt idx="7">
                  <c:v>152547</c:v>
                </c:pt>
                <c:pt idx="8">
                  <c:v>151828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152"/>
        <c:axId val="672531104"/>
      </c:lineChart>
      <c:lineChart>
        <c:grouping val="standard"/>
        <c:varyColors val="0"/>
        <c:ser>
          <c:idx val="1"/>
          <c:order val="2"/>
          <c:tx>
            <c:strRef>
              <c:f>ＨＰグラフ!$C$3</c:f>
              <c:strCache>
                <c:ptCount val="1"/>
                <c:pt idx="0">
                  <c:v>総数（人）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  <a:alpha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bg1">
                  <a:lumMod val="50000"/>
                  <a:alpha val="50000"/>
                </a:schemeClr>
              </a:solidFill>
              <a:ln>
                <a:solidFill>
                  <a:schemeClr val="bg1">
                    <a:lumMod val="50000"/>
                    <a:alpha val="99000"/>
                  </a:schemeClr>
                </a:solidFill>
              </a:ln>
              <a:effectLst/>
            </c:spPr>
          </c:marker>
          <c:cat>
            <c:strRef>
              <c:f>ＨＰグラフ!$B$4:$B$12</c:f>
              <c:strCache>
                <c:ptCount val="9"/>
                <c:pt idx="0">
                  <c:v>H29年12月</c:v>
                </c:pt>
                <c:pt idx="1">
                  <c:v>H30年12月</c:v>
                </c:pt>
                <c:pt idx="2">
                  <c:v>R1年12月</c:v>
                </c:pt>
                <c:pt idx="3">
                  <c:v>R2年12月</c:v>
                </c:pt>
                <c:pt idx="4">
                  <c:v>R3年12月</c:v>
                </c:pt>
                <c:pt idx="5">
                  <c:v>R4年12月</c:v>
                </c:pt>
                <c:pt idx="6">
                  <c:v>R5年12月</c:v>
                </c:pt>
                <c:pt idx="7">
                  <c:v>R6年12月</c:v>
                </c:pt>
                <c:pt idx="8">
                  <c:v>R7年12月</c:v>
                </c:pt>
              </c:strCache>
            </c:strRef>
          </c:cat>
          <c:val>
            <c:numRef>
              <c:f>ＨＰグラフ!$C$4:$C$12</c:f>
              <c:numCache>
                <c:formatCode>#,##0_);[Red]\(#,##0\)</c:formatCode>
                <c:ptCount val="9"/>
                <c:pt idx="0">
                  <c:v>312257</c:v>
                </c:pt>
                <c:pt idx="1">
                  <c:v>312395</c:v>
                </c:pt>
                <c:pt idx="2">
                  <c:v>311703</c:v>
                </c:pt>
                <c:pt idx="3">
                  <c:v>311460</c:v>
                </c:pt>
                <c:pt idx="4">
                  <c:v>310037</c:v>
                </c:pt>
                <c:pt idx="5">
                  <c:v>310136</c:v>
                </c:pt>
                <c:pt idx="6">
                  <c:v>307929</c:v>
                </c:pt>
                <c:pt idx="7">
                  <c:v>306614</c:v>
                </c:pt>
                <c:pt idx="8">
                  <c:v>305232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27-474F-95CF-8340B3AD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28808"/>
        <c:axId val="672527496"/>
      </c:lineChart>
      <c:catAx>
        <c:axId val="6725281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31104"/>
        <c:crosses val="autoZero"/>
        <c:auto val="1"/>
        <c:lblAlgn val="ctr"/>
        <c:lblOffset val="100"/>
        <c:noMultiLvlLbl val="0"/>
      </c:catAx>
      <c:valAx>
        <c:axId val="6725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男女（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152"/>
        <c:crosses val="autoZero"/>
        <c:crossBetween val="between"/>
      </c:valAx>
      <c:valAx>
        <c:axId val="67252749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5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050">
                    <a:solidFill>
                      <a:sysClr val="windowText" lastClr="000000"/>
                    </a:solidFill>
                  </a:rPr>
                  <a:t>総数（　人　）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5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528808"/>
        <c:crosses val="max"/>
        <c:crossBetween val="between"/>
      </c:valAx>
      <c:catAx>
        <c:axId val="67252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252749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51806</xdr:colOff>
      <xdr:row>5</xdr:row>
      <xdr:rowOff>0</xdr:rowOff>
    </xdr:from>
    <xdr:to>
      <xdr:col>8</xdr:col>
      <xdr:colOff>874058</xdr:colOff>
      <xdr:row>26</xdr:row>
      <xdr:rowOff>70147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51807</xdr:colOff>
      <xdr:row>26</xdr:row>
      <xdr:rowOff>40440</xdr:rowOff>
    </xdr:from>
    <xdr:to>
      <xdr:col>8</xdr:col>
      <xdr:colOff>874059</xdr:colOff>
      <xdr:row>47</xdr:row>
      <xdr:rowOff>116432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49"/>
  <sheetViews>
    <sheetView zoomScale="115" zoomScaleNormal="115" workbookViewId="0">
      <selection activeCell="D8" sqref="D8"/>
    </sheetView>
  </sheetViews>
  <sheetFormatPr defaultRowHeight="13.5" x14ac:dyDescent="0.15"/>
  <cols>
    <col min="2" max="2" width="11" bestFit="1" customWidth="1"/>
    <col min="3" max="3" width="12.125" bestFit="1" customWidth="1"/>
    <col min="4" max="4" width="11.625" bestFit="1" customWidth="1"/>
    <col min="5" max="5" width="8.5" bestFit="1" customWidth="1"/>
    <col min="6" max="6" width="11.625" bestFit="1" customWidth="1"/>
    <col min="7" max="7" width="9.5" bestFit="1" customWidth="1"/>
    <col min="9" max="11" width="9.5" bestFit="1" customWidth="1"/>
    <col min="12" max="12" width="11.625" bestFit="1" customWidth="1"/>
  </cols>
  <sheetData>
    <row r="2" spans="1:11" x14ac:dyDescent="0.15">
      <c r="B2" s="12"/>
      <c r="C2" s="12">
        <f>DATE(統計グラフ!E2,統計グラフ!E3,1)</f>
        <v>45992</v>
      </c>
    </row>
    <row r="3" spans="1:11" ht="14.25" x14ac:dyDescent="0.15">
      <c r="A3" s="10"/>
      <c r="B3" s="10" t="s">
        <v>3</v>
      </c>
      <c r="C3" s="11" t="s">
        <v>2</v>
      </c>
      <c r="D3" s="10" t="s">
        <v>4</v>
      </c>
      <c r="E3" s="11" t="s">
        <v>1</v>
      </c>
      <c r="F3" s="11" t="s">
        <v>0</v>
      </c>
      <c r="H3" s="10" t="s">
        <v>3</v>
      </c>
      <c r="I3" s="11" t="s">
        <v>1</v>
      </c>
      <c r="J3" s="11" t="s">
        <v>0</v>
      </c>
      <c r="K3" s="11" t="s">
        <v>2</v>
      </c>
    </row>
    <row r="4" spans="1:11" ht="14.25" x14ac:dyDescent="0.15">
      <c r="A4" s="17">
        <f>DATE(YEAR($A$12)-8,MONTH($A$12),1)</f>
        <v>43070</v>
      </c>
      <c r="B4" s="13" t="str">
        <f>TEXT(A4,"ge年ｍ月")</f>
        <v>H29年12月</v>
      </c>
      <c r="C4" s="18">
        <f>VLOOKUP($A4,人口推移!$B$2:$F$300,3,FALSE)</f>
        <v>312257</v>
      </c>
      <c r="D4" s="18">
        <f>VLOOKUP($A4,人口推移!$B$2:$F$300,2,FALSE)</f>
        <v>136435</v>
      </c>
      <c r="E4" s="18">
        <f>VLOOKUP($A4,人口推移!$B$2:$F$300,4,FALSE)</f>
        <v>155795</v>
      </c>
      <c r="F4" s="18">
        <f>VLOOKUP($A4,人口推移!$B$2:$F$300,5,FALSE)</f>
        <v>156462</v>
      </c>
      <c r="H4" s="13" t="str">
        <f>B4</f>
        <v>H29年12月</v>
      </c>
      <c r="I4" s="18">
        <f>E4</f>
        <v>155795</v>
      </c>
      <c r="J4" s="18">
        <f>F4</f>
        <v>156462</v>
      </c>
      <c r="K4" s="18">
        <f>C4</f>
        <v>312257</v>
      </c>
    </row>
    <row r="5" spans="1:11" ht="14.25" x14ac:dyDescent="0.15">
      <c r="A5" s="17">
        <f>DATE(YEAR($A$12)-7,MONTH($A$12),1)</f>
        <v>43435</v>
      </c>
      <c r="B5" s="13" t="str">
        <f>TEXT(A5,"ge年ｍ月")</f>
        <v>H30年12月</v>
      </c>
      <c r="C5" s="18">
        <f>VLOOKUP($A5,人口推移!$B$2:$F$300,3,FALSE)</f>
        <v>312395</v>
      </c>
      <c r="D5" s="18">
        <f>VLOOKUP($A5,人口推移!$B$2:$F$300,2,FALSE)</f>
        <v>138561</v>
      </c>
      <c r="E5" s="18">
        <f>VLOOKUP($A5,人口推移!$B$2:$F$300,4,FALSE)</f>
        <v>156360</v>
      </c>
      <c r="F5" s="18">
        <f>VLOOKUP($A5,人口推移!$B$2:$F$300,5,FALSE)</f>
        <v>156035</v>
      </c>
      <c r="H5" s="13" t="str">
        <f t="shared" ref="H5:H12" si="0">B5</f>
        <v>H30年12月</v>
      </c>
      <c r="I5" s="18">
        <f t="shared" ref="I5:I12" si="1">E5</f>
        <v>156360</v>
      </c>
      <c r="J5" s="18">
        <f t="shared" ref="J5:J12" si="2">F5</f>
        <v>156035</v>
      </c>
      <c r="K5" s="18">
        <f t="shared" ref="K5:K12" si="3">C5</f>
        <v>312395</v>
      </c>
    </row>
    <row r="6" spans="1:11" ht="14.25" x14ac:dyDescent="0.15">
      <c r="A6" s="17">
        <f>DATE(YEAR($A$12)-6,MONTH($A$12),1)</f>
        <v>43800</v>
      </c>
      <c r="B6" s="13" t="str">
        <f t="shared" ref="B6:B11" si="4">TEXT(A6,"ge年ｍ月")</f>
        <v>R1年12月</v>
      </c>
      <c r="C6" s="18">
        <f>VLOOKUP($A6,人口推移!$B$2:$F$300,3,FALSE)</f>
        <v>311703</v>
      </c>
      <c r="D6" s="18">
        <f>VLOOKUP($A6,人口推移!$B$2:$F$300,2,FALSE)</f>
        <v>140076</v>
      </c>
      <c r="E6" s="18">
        <f>VLOOKUP($A6,人口推移!$B$2:$F$300,4,FALSE)</f>
        <v>156136</v>
      </c>
      <c r="F6" s="18">
        <f>VLOOKUP($A6,人口推移!$B$2:$F$300,5,FALSE)</f>
        <v>155567</v>
      </c>
      <c r="H6" s="13" t="str">
        <f t="shared" si="0"/>
        <v>R1年12月</v>
      </c>
      <c r="I6" s="18">
        <f t="shared" si="1"/>
        <v>156136</v>
      </c>
      <c r="J6" s="18">
        <f t="shared" si="2"/>
        <v>155567</v>
      </c>
      <c r="K6" s="18">
        <f t="shared" si="3"/>
        <v>311703</v>
      </c>
    </row>
    <row r="7" spans="1:11" ht="14.25" x14ac:dyDescent="0.15">
      <c r="A7" s="17">
        <f>DATE(YEAR($A$12)-5,MONTH($A$12),1)</f>
        <v>44166</v>
      </c>
      <c r="B7" s="13" t="str">
        <f t="shared" si="4"/>
        <v>R2年12月</v>
      </c>
      <c r="C7" s="18">
        <f>VLOOKUP($A7,人口推移!$B$2:$F$300,3,FALSE)</f>
        <v>311460</v>
      </c>
      <c r="D7" s="18">
        <f>VLOOKUP($A7,人口推移!$B$2:$F$300,2,FALSE)</f>
        <v>141792</v>
      </c>
      <c r="E7" s="18">
        <f>VLOOKUP($A7,人口推移!$B$2:$F$300,4,FALSE)</f>
        <v>156268</v>
      </c>
      <c r="F7" s="18">
        <f>VLOOKUP($A7,人口推移!$B$2:$F$300,5,FALSE)</f>
        <v>155192</v>
      </c>
      <c r="H7" s="13" t="str">
        <f t="shared" si="0"/>
        <v>R2年12月</v>
      </c>
      <c r="I7" s="18">
        <f t="shared" si="1"/>
        <v>156268</v>
      </c>
      <c r="J7" s="18">
        <f t="shared" si="2"/>
        <v>155192</v>
      </c>
      <c r="K7" s="18">
        <f t="shared" si="3"/>
        <v>311460</v>
      </c>
    </row>
    <row r="8" spans="1:11" ht="14.25" x14ac:dyDescent="0.15">
      <c r="A8" s="17">
        <f>DATE(YEAR($A$12)-4,MONTH($A$12),1)</f>
        <v>44531</v>
      </c>
      <c r="B8" s="13" t="str">
        <f t="shared" si="4"/>
        <v>R3年12月</v>
      </c>
      <c r="C8" s="18">
        <f>VLOOKUP($A8,人口推移!$B$2:$F$300,3,FALSE)</f>
        <v>310037</v>
      </c>
      <c r="D8" s="18">
        <f>VLOOKUP($A8,人口推移!$B$2:$F$300,2,FALSE)</f>
        <v>142563</v>
      </c>
      <c r="E8" s="18">
        <f>VLOOKUP($A8,人口推移!$B$2:$F$300,4,FALSE)</f>
        <v>155619</v>
      </c>
      <c r="F8" s="18">
        <f>VLOOKUP($A8,人口推移!$B$2:$F$300,5,FALSE)</f>
        <v>154418</v>
      </c>
      <c r="H8" s="13" t="str">
        <f t="shared" si="0"/>
        <v>R3年12月</v>
      </c>
      <c r="I8" s="18">
        <f t="shared" si="1"/>
        <v>155619</v>
      </c>
      <c r="J8" s="18">
        <f t="shared" si="2"/>
        <v>154418</v>
      </c>
      <c r="K8" s="18">
        <f t="shared" si="3"/>
        <v>310037</v>
      </c>
    </row>
    <row r="9" spans="1:11" ht="14.25" x14ac:dyDescent="0.15">
      <c r="A9" s="17">
        <f>DATE(YEAR($A$12)-3,MONTH($A$12),1)</f>
        <v>44896</v>
      </c>
      <c r="B9" s="13" t="str">
        <f t="shared" si="4"/>
        <v>R4年12月</v>
      </c>
      <c r="C9" s="18">
        <f>VLOOKUP($A9,人口推移!$B$2:$F$300,3,FALSE)</f>
        <v>310136</v>
      </c>
      <c r="D9" s="18">
        <f>VLOOKUP($A9,人口推移!$B$2:$F$300,2,FALSE)</f>
        <v>144738</v>
      </c>
      <c r="E9" s="18">
        <f>VLOOKUP($A9,人口推移!$B$2:$F$300,4,FALSE)</f>
        <v>155986</v>
      </c>
      <c r="F9" s="18">
        <f>VLOOKUP($A9,人口推移!$B$2:$F$300,5,FALSE)</f>
        <v>154150</v>
      </c>
      <c r="H9" s="13" t="str">
        <f t="shared" si="0"/>
        <v>R4年12月</v>
      </c>
      <c r="I9" s="18">
        <f t="shared" si="1"/>
        <v>155986</v>
      </c>
      <c r="J9" s="18">
        <f t="shared" si="2"/>
        <v>154150</v>
      </c>
      <c r="K9" s="18">
        <f t="shared" si="3"/>
        <v>310136</v>
      </c>
    </row>
    <row r="10" spans="1:11" ht="14.25" x14ac:dyDescent="0.15">
      <c r="A10" s="17">
        <f>DATE(YEAR($A$12)-2,MONTH($A$12),1)</f>
        <v>45261</v>
      </c>
      <c r="B10" s="13" t="str">
        <f t="shared" si="4"/>
        <v>R5年12月</v>
      </c>
      <c r="C10" s="18">
        <f>VLOOKUP($A10,人口推移!$B$2:$F$300,3,FALSE)</f>
        <v>307929</v>
      </c>
      <c r="D10" s="18">
        <f>VLOOKUP($A10,人口推移!$B$2:$F$300,2,FALSE)</f>
        <v>144933</v>
      </c>
      <c r="E10" s="18">
        <f>VLOOKUP($A10,人口推移!$B$2:$F$300,4,FALSE)</f>
        <v>154738</v>
      </c>
      <c r="F10" s="18">
        <f>VLOOKUP($A10,人口推移!$B$2:$F$300,5,FALSE)</f>
        <v>153191</v>
      </c>
      <c r="H10" s="13" t="str">
        <f t="shared" si="0"/>
        <v>R5年12月</v>
      </c>
      <c r="I10" s="18">
        <f t="shared" si="1"/>
        <v>154738</v>
      </c>
      <c r="J10" s="18">
        <f t="shared" si="2"/>
        <v>153191</v>
      </c>
      <c r="K10" s="18">
        <f t="shared" si="3"/>
        <v>307929</v>
      </c>
    </row>
    <row r="11" spans="1:11" ht="14.25" x14ac:dyDescent="0.15">
      <c r="A11" s="17">
        <f>DATE(YEAR($A$12)-1,MONTH($A$12),1)</f>
        <v>45627</v>
      </c>
      <c r="B11" s="13" t="str">
        <f t="shared" si="4"/>
        <v>R6年12月</v>
      </c>
      <c r="C11" s="18">
        <f>VLOOKUP($A11,人口推移!$B$2:$F$300,3,FALSE)</f>
        <v>306614</v>
      </c>
      <c r="D11" s="18">
        <f>VLOOKUP($A11,人口推移!$B$2:$F$300,2,FALSE)</f>
        <v>146070</v>
      </c>
      <c r="E11" s="18">
        <f>VLOOKUP($A11,人口推移!$B$2:$F$300,4,FALSE)</f>
        <v>154067</v>
      </c>
      <c r="F11" s="18">
        <f>VLOOKUP($A11,人口推移!$B$2:$F$300,5,FALSE)</f>
        <v>152547</v>
      </c>
      <c r="H11" s="13" t="str">
        <f t="shared" si="0"/>
        <v>R6年12月</v>
      </c>
      <c r="I11" s="18">
        <f t="shared" si="1"/>
        <v>154067</v>
      </c>
      <c r="J11" s="18">
        <f t="shared" si="2"/>
        <v>152547</v>
      </c>
      <c r="K11" s="18">
        <f t="shared" si="3"/>
        <v>306614</v>
      </c>
    </row>
    <row r="12" spans="1:11" ht="14.25" x14ac:dyDescent="0.15">
      <c r="A12" s="17">
        <f>C2</f>
        <v>45992</v>
      </c>
      <c r="B12" s="13" t="str">
        <f>TEXT(A12,"ge年ｍ月")</f>
        <v>R7年12月</v>
      </c>
      <c r="C12" s="18">
        <f>VLOOKUP($A12,人口推移!$B$2:$F$300,3,FALSE)</f>
        <v>305232</v>
      </c>
      <c r="D12" s="18">
        <f>VLOOKUP($A12,人口推移!$B$2:$F$300,2,FALSE)</f>
        <v>147294</v>
      </c>
      <c r="E12" s="18">
        <f>VLOOKUP($A12,人口推移!$B$2:$F$300,4,FALSE)</f>
        <v>153404</v>
      </c>
      <c r="F12" s="18">
        <f>VLOOKUP($A12,人口推移!$B$2:$F$300,5,FALSE)</f>
        <v>151828</v>
      </c>
      <c r="H12" s="13" t="str">
        <f t="shared" si="0"/>
        <v>R7年12月</v>
      </c>
      <c r="I12" s="18">
        <f t="shared" si="1"/>
        <v>153404</v>
      </c>
      <c r="J12" s="18">
        <f t="shared" si="2"/>
        <v>151828</v>
      </c>
      <c r="K12" s="18">
        <f t="shared" si="3"/>
        <v>305232</v>
      </c>
    </row>
    <row r="49" spans="8:8" ht="19.5" x14ac:dyDescent="0.15">
      <c r="H49" s="2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"/>
  <sheetViews>
    <sheetView tabSelected="1" view="pageBreakPreview" topLeftCell="A4" zoomScale="85" zoomScaleNormal="70" zoomScaleSheetLayoutView="85" workbookViewId="0">
      <selection activeCell="E4" sqref="E4"/>
    </sheetView>
  </sheetViews>
  <sheetFormatPr defaultColWidth="9" defaultRowHeight="13.5" x14ac:dyDescent="0.15"/>
  <cols>
    <col min="1" max="2" width="15.625" style="22" customWidth="1"/>
    <col min="3" max="7" width="9" style="22"/>
    <col min="8" max="8" width="10.625" style="22" customWidth="1"/>
    <col min="9" max="9" width="12.125" style="22" customWidth="1"/>
    <col min="10" max="10" width="4.875" style="22" customWidth="1"/>
    <col min="11" max="16384" width="9" style="22"/>
  </cols>
  <sheetData>
    <row r="1" spans="1:8" ht="19.5" thickBot="1" x14ac:dyDescent="0.2">
      <c r="A1" s="21"/>
    </row>
    <row r="2" spans="1:8" ht="30" customHeight="1" x14ac:dyDescent="0.15">
      <c r="A2" s="43" t="s">
        <v>7</v>
      </c>
      <c r="B2" s="44"/>
      <c r="C2" s="44"/>
      <c r="D2" s="44"/>
      <c r="E2" s="39">
        <v>2025</v>
      </c>
      <c r="F2" s="39"/>
      <c r="G2" s="39" t="s">
        <v>5</v>
      </c>
      <c r="H2" s="40"/>
    </row>
    <row r="3" spans="1:8" ht="30" customHeight="1" thickBot="1" x14ac:dyDescent="0.2">
      <c r="A3" s="45"/>
      <c r="B3" s="46"/>
      <c r="C3" s="46"/>
      <c r="D3" s="46"/>
      <c r="E3" s="41">
        <v>12</v>
      </c>
      <c r="F3" s="41"/>
      <c r="G3" s="41" t="s">
        <v>6</v>
      </c>
      <c r="H3" s="42"/>
    </row>
    <row r="4" spans="1:8" x14ac:dyDescent="0.15">
      <c r="A4" s="23"/>
      <c r="B4" s="23"/>
    </row>
    <row r="5" spans="1:8" x14ac:dyDescent="0.15">
      <c r="A5" s="23"/>
      <c r="B5" s="23"/>
    </row>
  </sheetData>
  <mergeCells count="5">
    <mergeCell ref="G2:H2"/>
    <mergeCell ref="G3:H3"/>
    <mergeCell ref="E2:F2"/>
    <mergeCell ref="E3:F3"/>
    <mergeCell ref="A2:D3"/>
  </mergeCells>
  <phoneticPr fontId="2"/>
  <pageMargins left="0.31496062992125984" right="0.31496062992125984" top="0.74803149606299213" bottom="0.74803149606299213" header="0.31496062992125984" footer="0.31496062992125984"/>
  <pageSetup paperSize="9" orientation="portrait" r:id="rId1"/>
  <rowBreaks count="1" manualBreakCount="1">
    <brk id="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Y300"/>
  <sheetViews>
    <sheetView view="pageBreakPreview" zoomScaleNormal="100" zoomScaleSheetLayoutView="100" workbookViewId="0">
      <pane xSplit="2" ySplit="1" topLeftCell="C152" activePane="bottomRight" state="frozen"/>
      <selection pane="topRight" activeCell="C1" sqref="C1"/>
      <selection pane="bottomLeft" activeCell="A2" sqref="A2"/>
      <selection pane="bottomRight" activeCell="F170" sqref="F170"/>
    </sheetView>
  </sheetViews>
  <sheetFormatPr defaultColWidth="12" defaultRowHeight="14.25" x14ac:dyDescent="0.15"/>
  <cols>
    <col min="1" max="1" width="4.75" style="2" customWidth="1"/>
    <col min="2" max="2" width="20.25" style="2" customWidth="1"/>
    <col min="3" max="3" width="11.625" style="36" bestFit="1" customWidth="1"/>
    <col min="4" max="4" width="13" style="37" bestFit="1" customWidth="1"/>
    <col min="5" max="6" width="10.75" style="37" bestFit="1" customWidth="1"/>
    <col min="7" max="233" width="12" style="2" customWidth="1"/>
    <col min="234" max="16384" width="12" style="1"/>
  </cols>
  <sheetData>
    <row r="1" spans="1:231" s="3" customFormat="1" x14ac:dyDescent="0.15">
      <c r="A1" s="5"/>
      <c r="B1" s="8" t="s">
        <v>3</v>
      </c>
      <c r="C1" s="7" t="s">
        <v>4</v>
      </c>
      <c r="D1" s="6" t="s">
        <v>2</v>
      </c>
      <c r="E1" s="6" t="s">
        <v>1</v>
      </c>
      <c r="F1" s="6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</row>
    <row r="2" spans="1:231" s="3" customFormat="1" x14ac:dyDescent="0.15">
      <c r="A2" s="5"/>
      <c r="B2" s="14">
        <v>33147</v>
      </c>
      <c r="C2" s="24">
        <v>89664</v>
      </c>
      <c r="D2" s="25">
        <v>276788</v>
      </c>
      <c r="E2" s="25">
        <v>135981</v>
      </c>
      <c r="F2" s="25">
        <v>140807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</row>
    <row r="3" spans="1:231" s="3" customFormat="1" x14ac:dyDescent="0.15">
      <c r="A3" s="5"/>
      <c r="B3" s="14">
        <v>33512</v>
      </c>
      <c r="C3" s="24">
        <v>92075</v>
      </c>
      <c r="D3" s="25">
        <v>280110</v>
      </c>
      <c r="E3" s="25">
        <v>137780</v>
      </c>
      <c r="F3" s="25">
        <v>142330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</row>
    <row r="4" spans="1:231" s="3" customFormat="1" x14ac:dyDescent="0.15">
      <c r="A4" s="5"/>
      <c r="B4" s="14">
        <v>33878</v>
      </c>
      <c r="C4" s="24">
        <v>94326</v>
      </c>
      <c r="D4" s="25">
        <v>283131</v>
      </c>
      <c r="E4" s="25">
        <v>139454</v>
      </c>
      <c r="F4" s="25">
        <v>143677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</row>
    <row r="5" spans="1:231" s="3" customFormat="1" x14ac:dyDescent="0.15">
      <c r="A5" s="5"/>
      <c r="B5" s="14">
        <v>34243</v>
      </c>
      <c r="C5" s="24">
        <v>96015</v>
      </c>
      <c r="D5" s="25">
        <v>284805</v>
      </c>
      <c r="E5" s="25">
        <v>140451</v>
      </c>
      <c r="F5" s="25">
        <v>144354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</row>
    <row r="6" spans="1:231" s="3" customFormat="1" x14ac:dyDescent="0.15">
      <c r="A6" s="5"/>
      <c r="B6" s="14">
        <v>34608</v>
      </c>
      <c r="C6" s="24">
        <v>97657</v>
      </c>
      <c r="D6" s="25">
        <v>286660</v>
      </c>
      <c r="E6" s="25">
        <v>141319</v>
      </c>
      <c r="F6" s="25">
        <v>145341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</row>
    <row r="7" spans="1:231" s="3" customFormat="1" x14ac:dyDescent="0.15">
      <c r="A7" s="5"/>
      <c r="B7" s="14">
        <v>34973</v>
      </c>
      <c r="C7" s="24">
        <v>99524</v>
      </c>
      <c r="D7" s="25">
        <v>288654</v>
      </c>
      <c r="E7" s="25">
        <v>142380</v>
      </c>
      <c r="F7" s="25">
        <v>146274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</row>
    <row r="8" spans="1:231" s="3" customFormat="1" x14ac:dyDescent="0.15">
      <c r="A8" s="5"/>
      <c r="B8" s="14">
        <v>35339</v>
      </c>
      <c r="C8" s="24">
        <v>101257</v>
      </c>
      <c r="D8" s="25">
        <v>290058</v>
      </c>
      <c r="E8" s="25">
        <v>143222</v>
      </c>
      <c r="F8" s="25">
        <v>146836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</row>
    <row r="9" spans="1:231" s="3" customFormat="1" x14ac:dyDescent="0.15">
      <c r="A9" s="5"/>
      <c r="B9" s="14">
        <v>35704</v>
      </c>
      <c r="C9" s="24">
        <v>102598</v>
      </c>
      <c r="D9" s="25">
        <v>291048</v>
      </c>
      <c r="E9" s="25">
        <v>143876</v>
      </c>
      <c r="F9" s="25">
        <v>147172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</row>
    <row r="10" spans="1:231" s="3" customFormat="1" x14ac:dyDescent="0.15">
      <c r="A10" s="5"/>
      <c r="B10" s="14">
        <v>36069</v>
      </c>
      <c r="C10" s="24">
        <v>104196</v>
      </c>
      <c r="D10" s="25">
        <v>292379</v>
      </c>
      <c r="E10" s="25">
        <v>144525</v>
      </c>
      <c r="F10" s="25">
        <v>147854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</row>
    <row r="11" spans="1:231" s="3" customFormat="1" x14ac:dyDescent="0.15">
      <c r="A11" s="5"/>
      <c r="B11" s="14">
        <v>36434</v>
      </c>
      <c r="C11" s="24">
        <v>105613</v>
      </c>
      <c r="D11" s="25">
        <v>292910</v>
      </c>
      <c r="E11" s="25">
        <v>144839</v>
      </c>
      <c r="F11" s="25">
        <v>148071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</row>
    <row r="12" spans="1:231" s="3" customFormat="1" x14ac:dyDescent="0.15">
      <c r="A12" s="5"/>
      <c r="B12" s="14">
        <v>36800</v>
      </c>
      <c r="C12" s="24">
        <v>106997</v>
      </c>
      <c r="D12" s="25">
        <v>293781</v>
      </c>
      <c r="E12" s="25">
        <v>145024</v>
      </c>
      <c r="F12" s="25">
        <v>148757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</row>
    <row r="13" spans="1:231" s="3" customFormat="1" x14ac:dyDescent="0.15">
      <c r="A13" s="5"/>
      <c r="B13" s="14">
        <v>37165</v>
      </c>
      <c r="C13" s="24">
        <v>108948</v>
      </c>
      <c r="D13" s="25">
        <v>295654</v>
      </c>
      <c r="E13" s="25">
        <v>145861</v>
      </c>
      <c r="F13" s="25">
        <v>149793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</row>
    <row r="14" spans="1:231" s="3" customFormat="1" x14ac:dyDescent="0.15">
      <c r="A14" s="4"/>
      <c r="B14" s="14">
        <v>37530</v>
      </c>
      <c r="C14" s="24">
        <v>110515</v>
      </c>
      <c r="D14" s="25">
        <v>296651</v>
      </c>
      <c r="E14" s="25">
        <v>146297</v>
      </c>
      <c r="F14" s="25">
        <v>150354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</row>
    <row r="15" spans="1:231" s="3" customFormat="1" x14ac:dyDescent="0.15">
      <c r="A15" s="4"/>
      <c r="B15" s="14">
        <v>37895</v>
      </c>
      <c r="C15" s="26">
        <v>111758</v>
      </c>
      <c r="D15" s="27">
        <v>297284</v>
      </c>
      <c r="E15" s="27">
        <v>146440</v>
      </c>
      <c r="F15" s="27">
        <v>150844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</row>
    <row r="16" spans="1:231" s="3" customFormat="1" x14ac:dyDescent="0.15">
      <c r="A16" s="4"/>
      <c r="B16" s="14">
        <v>38261</v>
      </c>
      <c r="C16" s="26">
        <v>113426</v>
      </c>
      <c r="D16" s="27">
        <v>298137</v>
      </c>
      <c r="E16" s="27">
        <v>146945</v>
      </c>
      <c r="F16" s="27">
        <v>151192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</row>
    <row r="17" spans="1:231" s="3" customFormat="1" x14ac:dyDescent="0.15">
      <c r="A17" s="4"/>
      <c r="B17" s="14">
        <v>38626</v>
      </c>
      <c r="C17" s="26">
        <v>119538</v>
      </c>
      <c r="D17" s="27">
        <v>310966</v>
      </c>
      <c r="E17" s="27">
        <v>153497</v>
      </c>
      <c r="F17" s="27">
        <v>157469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</row>
    <row r="18" spans="1:231" s="3" customFormat="1" x14ac:dyDescent="0.15">
      <c r="A18" s="4"/>
      <c r="B18" s="14">
        <v>38991</v>
      </c>
      <c r="C18" s="26">
        <v>121636</v>
      </c>
      <c r="D18" s="27">
        <v>312062</v>
      </c>
      <c r="E18" s="27">
        <v>154384</v>
      </c>
      <c r="F18" s="27">
        <v>157678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</row>
    <row r="19" spans="1:231" s="3" customFormat="1" x14ac:dyDescent="0.15">
      <c r="A19" s="4"/>
      <c r="B19" s="14">
        <v>39356</v>
      </c>
      <c r="C19" s="28">
        <v>123852</v>
      </c>
      <c r="D19" s="29">
        <v>313403</v>
      </c>
      <c r="E19" s="29">
        <v>155472</v>
      </c>
      <c r="F19" s="29">
        <v>157931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</row>
    <row r="20" spans="1:231" x14ac:dyDescent="0.15">
      <c r="B20" s="15">
        <v>39722</v>
      </c>
      <c r="C20" s="28">
        <v>126013</v>
      </c>
      <c r="D20" s="29">
        <v>314805</v>
      </c>
      <c r="E20" s="29">
        <v>156523</v>
      </c>
      <c r="F20" s="29">
        <v>158282</v>
      </c>
    </row>
    <row r="21" spans="1:231" x14ac:dyDescent="0.15">
      <c r="B21" s="15">
        <v>40087</v>
      </c>
      <c r="C21" s="28">
        <v>126976</v>
      </c>
      <c r="D21" s="29">
        <v>314577</v>
      </c>
      <c r="E21" s="29">
        <v>156484</v>
      </c>
      <c r="F21" s="29">
        <v>158093</v>
      </c>
    </row>
    <row r="22" spans="1:231" x14ac:dyDescent="0.15">
      <c r="B22" s="16">
        <v>40452</v>
      </c>
      <c r="C22" s="30">
        <v>127820</v>
      </c>
      <c r="D22" s="31">
        <v>314393</v>
      </c>
      <c r="E22" s="29">
        <v>156351</v>
      </c>
      <c r="F22" s="29">
        <v>158042</v>
      </c>
    </row>
    <row r="23" spans="1:231" x14ac:dyDescent="0.15">
      <c r="B23" s="15">
        <v>40817</v>
      </c>
      <c r="C23" s="28">
        <v>128968</v>
      </c>
      <c r="D23" s="29">
        <v>314623</v>
      </c>
      <c r="E23" s="29">
        <v>156555</v>
      </c>
      <c r="F23" s="29">
        <v>158068</v>
      </c>
    </row>
    <row r="24" spans="1:231" x14ac:dyDescent="0.15">
      <c r="B24" s="15">
        <v>41183</v>
      </c>
      <c r="C24" s="28">
        <v>129821</v>
      </c>
      <c r="D24" s="29">
        <v>313915</v>
      </c>
      <c r="E24" s="29">
        <v>156090</v>
      </c>
      <c r="F24" s="29">
        <v>157825</v>
      </c>
    </row>
    <row r="25" spans="1:231" x14ac:dyDescent="0.15">
      <c r="B25" s="15">
        <v>41548</v>
      </c>
      <c r="C25" s="28">
        <v>130902</v>
      </c>
      <c r="D25" s="29">
        <v>313317</v>
      </c>
      <c r="E25" s="29">
        <v>155789</v>
      </c>
      <c r="F25" s="29">
        <v>157528</v>
      </c>
    </row>
    <row r="26" spans="1:231" x14ac:dyDescent="0.15">
      <c r="B26" s="15">
        <v>41640</v>
      </c>
      <c r="C26" s="28">
        <v>130956</v>
      </c>
      <c r="D26" s="29">
        <v>313136</v>
      </c>
      <c r="E26" s="29">
        <v>155675</v>
      </c>
      <c r="F26" s="29">
        <v>157461</v>
      </c>
    </row>
    <row r="27" spans="1:231" x14ac:dyDescent="0.15">
      <c r="B27" s="15">
        <v>41671</v>
      </c>
      <c r="C27" s="28">
        <v>130958</v>
      </c>
      <c r="D27" s="29">
        <v>313062</v>
      </c>
      <c r="E27" s="29">
        <v>155643</v>
      </c>
      <c r="F27" s="29">
        <v>157419</v>
      </c>
    </row>
    <row r="28" spans="1:231" x14ac:dyDescent="0.15">
      <c r="B28" s="15">
        <v>41699</v>
      </c>
      <c r="C28" s="28">
        <v>131028</v>
      </c>
      <c r="D28" s="29">
        <v>312972</v>
      </c>
      <c r="E28" s="29">
        <v>155550</v>
      </c>
      <c r="F28" s="29">
        <v>157422</v>
      </c>
    </row>
    <row r="29" spans="1:231" x14ac:dyDescent="0.15">
      <c r="B29" s="15">
        <v>41730</v>
      </c>
      <c r="C29" s="28">
        <v>131201</v>
      </c>
      <c r="D29" s="29">
        <v>312359</v>
      </c>
      <c r="E29" s="29">
        <v>155168</v>
      </c>
      <c r="F29" s="29">
        <v>157191</v>
      </c>
    </row>
    <row r="30" spans="1:231" x14ac:dyDescent="0.15">
      <c r="B30" s="15">
        <v>41760</v>
      </c>
      <c r="C30" s="28">
        <v>131519</v>
      </c>
      <c r="D30" s="29">
        <v>312636</v>
      </c>
      <c r="E30" s="29">
        <v>155346</v>
      </c>
      <c r="F30" s="29">
        <v>157290</v>
      </c>
    </row>
    <row r="31" spans="1:231" x14ac:dyDescent="0.15">
      <c r="B31" s="15">
        <v>41791</v>
      </c>
      <c r="C31" s="28">
        <v>131682</v>
      </c>
      <c r="D31" s="29">
        <v>312688</v>
      </c>
      <c r="E31" s="29">
        <v>155405</v>
      </c>
      <c r="F31" s="29">
        <v>157283</v>
      </c>
    </row>
    <row r="32" spans="1:231" x14ac:dyDescent="0.15">
      <c r="B32" s="15">
        <v>41821</v>
      </c>
      <c r="C32" s="28">
        <v>131744</v>
      </c>
      <c r="D32" s="29">
        <v>312686</v>
      </c>
      <c r="E32" s="29">
        <v>155396</v>
      </c>
      <c r="F32" s="29">
        <v>157290</v>
      </c>
    </row>
    <row r="33" spans="2:6" x14ac:dyDescent="0.15">
      <c r="B33" s="15">
        <v>41852</v>
      </c>
      <c r="C33" s="28">
        <v>131767</v>
      </c>
      <c r="D33" s="29">
        <v>312610</v>
      </c>
      <c r="E33" s="29">
        <v>155368</v>
      </c>
      <c r="F33" s="29">
        <v>157242</v>
      </c>
    </row>
    <row r="34" spans="2:6" x14ac:dyDescent="0.15">
      <c r="B34" s="15">
        <v>41883</v>
      </c>
      <c r="C34" s="28">
        <v>131842</v>
      </c>
      <c r="D34" s="29">
        <v>312651</v>
      </c>
      <c r="E34" s="29">
        <v>155388</v>
      </c>
      <c r="F34" s="29">
        <v>157263</v>
      </c>
    </row>
    <row r="35" spans="2:6" x14ac:dyDescent="0.15">
      <c r="B35" s="15">
        <v>41913</v>
      </c>
      <c r="C35" s="28">
        <v>131987</v>
      </c>
      <c r="D35" s="29">
        <v>312734</v>
      </c>
      <c r="E35" s="29">
        <v>155429</v>
      </c>
      <c r="F35" s="29">
        <v>157305</v>
      </c>
    </row>
    <row r="36" spans="2:6" x14ac:dyDescent="0.15">
      <c r="B36" s="15">
        <v>41944</v>
      </c>
      <c r="C36" s="28">
        <v>132139</v>
      </c>
      <c r="D36" s="29">
        <v>312857</v>
      </c>
      <c r="E36" s="29">
        <v>155540</v>
      </c>
      <c r="F36" s="29">
        <v>157317</v>
      </c>
    </row>
    <row r="37" spans="2:6" x14ac:dyDescent="0.15">
      <c r="B37" s="15">
        <v>41974</v>
      </c>
      <c r="C37" s="28">
        <v>132183</v>
      </c>
      <c r="D37" s="29">
        <v>312818</v>
      </c>
      <c r="E37" s="29">
        <v>155509</v>
      </c>
      <c r="F37" s="29">
        <v>157309</v>
      </c>
    </row>
    <row r="38" spans="2:6" x14ac:dyDescent="0.15">
      <c r="B38" s="15">
        <v>42005</v>
      </c>
      <c r="C38" s="28">
        <v>132196</v>
      </c>
      <c r="D38" s="29">
        <v>312688</v>
      </c>
      <c r="E38" s="29">
        <v>155485</v>
      </c>
      <c r="F38" s="29">
        <v>157203</v>
      </c>
    </row>
    <row r="39" spans="2:6" x14ac:dyDescent="0.15">
      <c r="B39" s="15">
        <v>42036</v>
      </c>
      <c r="C39" s="28">
        <v>132184</v>
      </c>
      <c r="D39" s="29">
        <v>312635</v>
      </c>
      <c r="E39" s="29">
        <v>155486</v>
      </c>
      <c r="F39" s="29">
        <v>157149</v>
      </c>
    </row>
    <row r="40" spans="2:6" x14ac:dyDescent="0.15">
      <c r="B40" s="15">
        <v>42064</v>
      </c>
      <c r="C40" s="28">
        <v>132201</v>
      </c>
      <c r="D40" s="29">
        <v>312547</v>
      </c>
      <c r="E40" s="29">
        <v>155445</v>
      </c>
      <c r="F40" s="29">
        <v>157102</v>
      </c>
    </row>
    <row r="41" spans="2:6" x14ac:dyDescent="0.15">
      <c r="B41" s="15">
        <v>42095</v>
      </c>
      <c r="C41" s="28">
        <v>132551</v>
      </c>
      <c r="D41" s="29">
        <v>312106</v>
      </c>
      <c r="E41" s="29">
        <v>155250</v>
      </c>
      <c r="F41" s="29">
        <v>156856</v>
      </c>
    </row>
    <row r="42" spans="2:6" x14ac:dyDescent="0.15">
      <c r="B42" s="15">
        <v>42125</v>
      </c>
      <c r="C42" s="28">
        <v>132973</v>
      </c>
      <c r="D42" s="29">
        <v>312517</v>
      </c>
      <c r="E42" s="29">
        <v>155490</v>
      </c>
      <c r="F42" s="29">
        <v>157027</v>
      </c>
    </row>
    <row r="43" spans="2:6" x14ac:dyDescent="0.15">
      <c r="B43" s="15">
        <v>42156</v>
      </c>
      <c r="C43" s="28">
        <v>133194</v>
      </c>
      <c r="D43" s="29">
        <v>312646</v>
      </c>
      <c r="E43" s="29">
        <v>155602</v>
      </c>
      <c r="F43" s="29">
        <v>157044</v>
      </c>
    </row>
    <row r="44" spans="2:6" x14ac:dyDescent="0.15">
      <c r="B44" s="15">
        <v>42186</v>
      </c>
      <c r="C44" s="28">
        <v>133236</v>
      </c>
      <c r="D44" s="29">
        <v>312654</v>
      </c>
      <c r="E44" s="29">
        <v>155645</v>
      </c>
      <c r="F44" s="29">
        <v>157009</v>
      </c>
    </row>
    <row r="45" spans="2:6" x14ac:dyDescent="0.15">
      <c r="B45" s="15">
        <v>42217</v>
      </c>
      <c r="C45" s="28">
        <v>133334</v>
      </c>
      <c r="D45" s="29">
        <v>312734</v>
      </c>
      <c r="E45" s="29">
        <v>155715</v>
      </c>
      <c r="F45" s="29">
        <v>157019</v>
      </c>
    </row>
    <row r="46" spans="2:6" x14ac:dyDescent="0.15">
      <c r="B46" s="15">
        <v>42248</v>
      </c>
      <c r="C46" s="28">
        <v>133363</v>
      </c>
      <c r="D46" s="29">
        <v>312582</v>
      </c>
      <c r="E46" s="29">
        <v>155609</v>
      </c>
      <c r="F46" s="29">
        <v>156973</v>
      </c>
    </row>
    <row r="47" spans="2:6" x14ac:dyDescent="0.15">
      <c r="B47" s="15">
        <v>42278</v>
      </c>
      <c r="C47" s="28">
        <v>133432</v>
      </c>
      <c r="D47" s="29">
        <v>312539</v>
      </c>
      <c r="E47" s="29">
        <v>155583</v>
      </c>
      <c r="F47" s="29">
        <v>156956</v>
      </c>
    </row>
    <row r="48" spans="2:6" x14ac:dyDescent="0.15">
      <c r="B48" s="15">
        <v>42309</v>
      </c>
      <c r="C48" s="28">
        <v>133488</v>
      </c>
      <c r="D48" s="29">
        <v>312585</v>
      </c>
      <c r="E48" s="29">
        <v>155627</v>
      </c>
      <c r="F48" s="29">
        <v>156958</v>
      </c>
    </row>
    <row r="49" spans="2:6" x14ac:dyDescent="0.15">
      <c r="B49" s="15">
        <v>42339</v>
      </c>
      <c r="C49" s="28">
        <v>133536</v>
      </c>
      <c r="D49" s="29">
        <v>312566</v>
      </c>
      <c r="E49" s="29">
        <v>155640</v>
      </c>
      <c r="F49" s="29">
        <v>156926</v>
      </c>
    </row>
    <row r="50" spans="2:6" x14ac:dyDescent="0.15">
      <c r="B50" s="15">
        <v>42370</v>
      </c>
      <c r="C50" s="28">
        <v>133534</v>
      </c>
      <c r="D50" s="29">
        <v>312477</v>
      </c>
      <c r="E50" s="29">
        <v>155591</v>
      </c>
      <c r="F50" s="29">
        <v>156886</v>
      </c>
    </row>
    <row r="51" spans="2:6" x14ac:dyDescent="0.15">
      <c r="B51" s="15">
        <v>42401</v>
      </c>
      <c r="C51" s="28">
        <v>133511</v>
      </c>
      <c r="D51" s="29">
        <v>312267</v>
      </c>
      <c r="E51" s="29">
        <v>155476</v>
      </c>
      <c r="F51" s="29">
        <v>156791</v>
      </c>
    </row>
    <row r="52" spans="2:6" x14ac:dyDescent="0.15">
      <c r="B52" s="15">
        <v>42430</v>
      </c>
      <c r="C52" s="28">
        <v>133542</v>
      </c>
      <c r="D52" s="29">
        <v>312261</v>
      </c>
      <c r="E52" s="29">
        <v>155479</v>
      </c>
      <c r="F52" s="29">
        <v>156782</v>
      </c>
    </row>
    <row r="53" spans="2:6" x14ac:dyDescent="0.15">
      <c r="B53" s="15">
        <v>42461</v>
      </c>
      <c r="C53" s="28">
        <v>133906</v>
      </c>
      <c r="D53" s="29">
        <v>312115</v>
      </c>
      <c r="E53" s="29">
        <v>155424</v>
      </c>
      <c r="F53" s="29">
        <v>156691</v>
      </c>
    </row>
    <row r="54" spans="2:6" x14ac:dyDescent="0.15">
      <c r="B54" s="15">
        <v>42491</v>
      </c>
      <c r="C54" s="28">
        <v>134102</v>
      </c>
      <c r="D54" s="29">
        <v>312127</v>
      </c>
      <c r="E54" s="29">
        <v>155441</v>
      </c>
      <c r="F54" s="29">
        <v>156686</v>
      </c>
    </row>
    <row r="55" spans="2:6" x14ac:dyDescent="0.15">
      <c r="B55" s="15">
        <v>42522</v>
      </c>
      <c r="C55" s="28">
        <v>134315</v>
      </c>
      <c r="D55" s="29">
        <v>312245</v>
      </c>
      <c r="E55" s="29">
        <v>155548</v>
      </c>
      <c r="F55" s="29">
        <v>156697</v>
      </c>
    </row>
    <row r="56" spans="2:6" x14ac:dyDescent="0.15">
      <c r="B56" s="15">
        <v>42552</v>
      </c>
      <c r="C56" s="28">
        <v>134430</v>
      </c>
      <c r="D56" s="29">
        <v>312309</v>
      </c>
      <c r="E56" s="29">
        <v>155576</v>
      </c>
      <c r="F56" s="29">
        <v>156733</v>
      </c>
    </row>
    <row r="57" spans="2:6" x14ac:dyDescent="0.15">
      <c r="B57" s="15">
        <v>42583</v>
      </c>
      <c r="C57" s="30">
        <v>134454</v>
      </c>
      <c r="D57" s="31">
        <v>312158</v>
      </c>
      <c r="E57" s="29">
        <v>155514</v>
      </c>
      <c r="F57" s="29">
        <v>156644</v>
      </c>
    </row>
    <row r="58" spans="2:6" x14ac:dyDescent="0.15">
      <c r="B58" s="15">
        <v>42614</v>
      </c>
      <c r="C58" s="28">
        <v>134501</v>
      </c>
      <c r="D58" s="29">
        <v>312179</v>
      </c>
      <c r="E58" s="29">
        <v>155524</v>
      </c>
      <c r="F58" s="29">
        <v>156655</v>
      </c>
    </row>
    <row r="59" spans="2:6" x14ac:dyDescent="0.15">
      <c r="B59" s="15">
        <v>42644</v>
      </c>
      <c r="C59" s="28">
        <v>134541</v>
      </c>
      <c r="D59" s="29">
        <v>312182</v>
      </c>
      <c r="E59" s="29">
        <v>155570</v>
      </c>
      <c r="F59" s="29">
        <v>156612</v>
      </c>
    </row>
    <row r="60" spans="2:6" x14ac:dyDescent="0.15">
      <c r="B60" s="15">
        <v>42675</v>
      </c>
      <c r="C60" s="28">
        <v>134643</v>
      </c>
      <c r="D60" s="29">
        <v>312231</v>
      </c>
      <c r="E60" s="29">
        <v>155592</v>
      </c>
      <c r="F60" s="29">
        <v>156639</v>
      </c>
    </row>
    <row r="61" spans="2:6" x14ac:dyDescent="0.15">
      <c r="B61" s="15">
        <v>42705</v>
      </c>
      <c r="C61" s="28">
        <v>134724</v>
      </c>
      <c r="D61" s="29">
        <v>312295</v>
      </c>
      <c r="E61" s="29">
        <v>155615</v>
      </c>
      <c r="F61" s="29">
        <v>156680</v>
      </c>
    </row>
    <row r="62" spans="2:6" x14ac:dyDescent="0.15">
      <c r="B62" s="15">
        <v>42736</v>
      </c>
      <c r="C62" s="28">
        <v>134717</v>
      </c>
      <c r="D62" s="29">
        <v>312218</v>
      </c>
      <c r="E62" s="29">
        <v>155627</v>
      </c>
      <c r="F62" s="29">
        <v>156591</v>
      </c>
    </row>
    <row r="63" spans="2:6" x14ac:dyDescent="0.15">
      <c r="B63" s="15">
        <v>42767</v>
      </c>
      <c r="C63" s="28">
        <v>134766</v>
      </c>
      <c r="D63" s="29">
        <v>312074</v>
      </c>
      <c r="E63" s="29">
        <v>155536</v>
      </c>
      <c r="F63" s="29">
        <v>156538</v>
      </c>
    </row>
    <row r="64" spans="2:6" x14ac:dyDescent="0.15">
      <c r="B64" s="15">
        <v>42795</v>
      </c>
      <c r="C64" s="28">
        <v>134692</v>
      </c>
      <c r="D64" s="29">
        <v>311827</v>
      </c>
      <c r="E64" s="29">
        <v>155428</v>
      </c>
      <c r="F64" s="29">
        <v>156399</v>
      </c>
    </row>
    <row r="65" spans="2:6" x14ac:dyDescent="0.15">
      <c r="B65" s="15">
        <v>42826</v>
      </c>
      <c r="C65" s="28">
        <v>135074</v>
      </c>
      <c r="D65" s="29">
        <v>311672</v>
      </c>
      <c r="E65" s="29">
        <v>155286</v>
      </c>
      <c r="F65" s="29">
        <v>156386</v>
      </c>
    </row>
    <row r="66" spans="2:6" x14ac:dyDescent="0.15">
      <c r="B66" s="15">
        <v>42856</v>
      </c>
      <c r="C66" s="28">
        <v>135536</v>
      </c>
      <c r="D66" s="29">
        <v>311883</v>
      </c>
      <c r="E66" s="29">
        <v>155486</v>
      </c>
      <c r="F66" s="29">
        <v>156397</v>
      </c>
    </row>
    <row r="67" spans="2:6" x14ac:dyDescent="0.15">
      <c r="B67" s="15">
        <v>42887</v>
      </c>
      <c r="C67" s="28">
        <v>135798</v>
      </c>
      <c r="D67" s="29">
        <v>312069</v>
      </c>
      <c r="E67" s="29">
        <v>155611</v>
      </c>
      <c r="F67" s="29">
        <v>156458</v>
      </c>
    </row>
    <row r="68" spans="2:6" x14ac:dyDescent="0.15">
      <c r="B68" s="15">
        <v>42917</v>
      </c>
      <c r="C68" s="28">
        <v>135823</v>
      </c>
      <c r="D68" s="29">
        <v>312056</v>
      </c>
      <c r="E68" s="29">
        <v>155571</v>
      </c>
      <c r="F68" s="29">
        <v>156485</v>
      </c>
    </row>
    <row r="69" spans="2:6" x14ac:dyDescent="0.15">
      <c r="B69" s="15">
        <v>42948</v>
      </c>
      <c r="C69" s="28">
        <v>135892</v>
      </c>
      <c r="D69" s="29">
        <v>312002</v>
      </c>
      <c r="E69" s="29">
        <v>155575</v>
      </c>
      <c r="F69" s="29">
        <v>156427</v>
      </c>
    </row>
    <row r="70" spans="2:6" x14ac:dyDescent="0.15">
      <c r="B70" s="15">
        <v>42979</v>
      </c>
      <c r="C70" s="28">
        <v>135998</v>
      </c>
      <c r="D70" s="29">
        <v>311943</v>
      </c>
      <c r="E70" s="29">
        <v>155542</v>
      </c>
      <c r="F70" s="29">
        <v>156401</v>
      </c>
    </row>
    <row r="71" spans="2:6" x14ac:dyDescent="0.15">
      <c r="B71" s="15">
        <v>43009</v>
      </c>
      <c r="C71" s="28">
        <v>136033</v>
      </c>
      <c r="D71" s="29">
        <v>311874</v>
      </c>
      <c r="E71" s="29">
        <v>155544</v>
      </c>
      <c r="F71" s="29">
        <v>156330</v>
      </c>
    </row>
    <row r="72" spans="2:6" x14ac:dyDescent="0.15">
      <c r="B72" s="15">
        <v>43040</v>
      </c>
      <c r="C72" s="28">
        <v>136300</v>
      </c>
      <c r="D72" s="29">
        <v>312159</v>
      </c>
      <c r="E72" s="29">
        <v>155722</v>
      </c>
      <c r="F72" s="29">
        <v>156437</v>
      </c>
    </row>
    <row r="73" spans="2:6" x14ac:dyDescent="0.15">
      <c r="B73" s="15">
        <v>43070</v>
      </c>
      <c r="C73" s="28">
        <v>136435</v>
      </c>
      <c r="D73" s="29">
        <v>312257</v>
      </c>
      <c r="E73" s="29">
        <v>155795</v>
      </c>
      <c r="F73" s="29">
        <v>156462</v>
      </c>
    </row>
    <row r="74" spans="2:6" x14ac:dyDescent="0.15">
      <c r="B74" s="15">
        <v>43101</v>
      </c>
      <c r="C74" s="28">
        <v>136451</v>
      </c>
      <c r="D74" s="29">
        <v>312163</v>
      </c>
      <c r="E74" s="29">
        <v>155784</v>
      </c>
      <c r="F74" s="29">
        <v>156379</v>
      </c>
    </row>
    <row r="75" spans="2:6" x14ac:dyDescent="0.15">
      <c r="B75" s="15">
        <v>43132</v>
      </c>
      <c r="C75" s="28">
        <v>136516</v>
      </c>
      <c r="D75" s="29">
        <v>312167</v>
      </c>
      <c r="E75" s="29">
        <v>155818</v>
      </c>
      <c r="F75" s="29">
        <v>156349</v>
      </c>
    </row>
    <row r="76" spans="2:6" x14ac:dyDescent="0.15">
      <c r="B76" s="15">
        <v>43160</v>
      </c>
      <c r="C76" s="28">
        <v>136528</v>
      </c>
      <c r="D76" s="29">
        <v>312049</v>
      </c>
      <c r="E76" s="29">
        <v>155762</v>
      </c>
      <c r="F76" s="29">
        <v>156287</v>
      </c>
    </row>
    <row r="77" spans="2:6" x14ac:dyDescent="0.15">
      <c r="B77" s="15">
        <v>43191</v>
      </c>
      <c r="C77" s="28">
        <v>136943</v>
      </c>
      <c r="D77" s="29">
        <v>311763</v>
      </c>
      <c r="E77" s="29">
        <v>155667</v>
      </c>
      <c r="F77" s="29">
        <v>156096</v>
      </c>
    </row>
    <row r="78" spans="2:6" x14ac:dyDescent="0.15">
      <c r="B78" s="15">
        <v>43221</v>
      </c>
      <c r="C78" s="28">
        <v>137400</v>
      </c>
      <c r="D78" s="29">
        <v>311871</v>
      </c>
      <c r="E78" s="29">
        <v>155807</v>
      </c>
      <c r="F78" s="29">
        <v>156064</v>
      </c>
    </row>
    <row r="79" spans="2:6" x14ac:dyDescent="0.15">
      <c r="B79" s="15">
        <v>43252</v>
      </c>
      <c r="C79" s="28">
        <v>137848</v>
      </c>
      <c r="D79" s="29">
        <v>312255</v>
      </c>
      <c r="E79" s="29">
        <v>156134</v>
      </c>
      <c r="F79" s="29">
        <v>156121</v>
      </c>
    </row>
    <row r="80" spans="2:6" x14ac:dyDescent="0.15">
      <c r="B80" s="15">
        <v>43282</v>
      </c>
      <c r="C80" s="28">
        <v>137959</v>
      </c>
      <c r="D80" s="29">
        <v>312279</v>
      </c>
      <c r="E80" s="29">
        <v>156185</v>
      </c>
      <c r="F80" s="29">
        <v>156094</v>
      </c>
    </row>
    <row r="81" spans="2:6" x14ac:dyDescent="0.15">
      <c r="B81" s="15">
        <v>43313</v>
      </c>
      <c r="C81" s="28">
        <v>138109</v>
      </c>
      <c r="D81" s="29">
        <v>312347</v>
      </c>
      <c r="E81" s="29">
        <v>156234</v>
      </c>
      <c r="F81" s="29">
        <v>156113</v>
      </c>
    </row>
    <row r="82" spans="2:6" x14ac:dyDescent="0.15">
      <c r="B82" s="15">
        <v>43344</v>
      </c>
      <c r="C82" s="28">
        <v>138226</v>
      </c>
      <c r="D82" s="29">
        <v>312294</v>
      </c>
      <c r="E82" s="29">
        <v>156217</v>
      </c>
      <c r="F82" s="29">
        <v>156077</v>
      </c>
    </row>
    <row r="83" spans="2:6" x14ac:dyDescent="0.15">
      <c r="B83" s="15">
        <v>43374</v>
      </c>
      <c r="C83" s="28">
        <v>138279</v>
      </c>
      <c r="D83" s="29">
        <v>312258</v>
      </c>
      <c r="E83" s="29">
        <v>156252</v>
      </c>
      <c r="F83" s="29">
        <v>156006</v>
      </c>
    </row>
    <row r="84" spans="2:6" x14ac:dyDescent="0.15">
      <c r="B84" s="15">
        <v>43405</v>
      </c>
      <c r="C84" s="28">
        <v>138482</v>
      </c>
      <c r="D84" s="29">
        <v>312392</v>
      </c>
      <c r="E84" s="29">
        <v>156373</v>
      </c>
      <c r="F84" s="29">
        <v>156019</v>
      </c>
    </row>
    <row r="85" spans="2:6" x14ac:dyDescent="0.15">
      <c r="B85" s="15">
        <v>43435</v>
      </c>
      <c r="C85" s="28">
        <v>138561</v>
      </c>
      <c r="D85" s="29">
        <v>312395</v>
      </c>
      <c r="E85" s="29">
        <v>156360</v>
      </c>
      <c r="F85" s="29">
        <v>156035</v>
      </c>
    </row>
    <row r="86" spans="2:6" x14ac:dyDescent="0.15">
      <c r="B86" s="15">
        <v>43466</v>
      </c>
      <c r="C86" s="28">
        <v>138527</v>
      </c>
      <c r="D86" s="29">
        <v>312190</v>
      </c>
      <c r="E86" s="29">
        <v>156242</v>
      </c>
      <c r="F86" s="29">
        <v>155948</v>
      </c>
    </row>
    <row r="87" spans="2:6" x14ac:dyDescent="0.15">
      <c r="B87" s="15">
        <v>43497</v>
      </c>
      <c r="C87" s="28">
        <v>138625</v>
      </c>
      <c r="D87" s="29">
        <v>312223</v>
      </c>
      <c r="E87" s="29">
        <v>156269</v>
      </c>
      <c r="F87" s="29">
        <v>155954</v>
      </c>
    </row>
    <row r="88" spans="2:6" x14ac:dyDescent="0.15">
      <c r="B88" s="15">
        <v>43525</v>
      </c>
      <c r="C88" s="28">
        <v>138645</v>
      </c>
      <c r="D88" s="29">
        <v>312029</v>
      </c>
      <c r="E88" s="29">
        <v>156168</v>
      </c>
      <c r="F88" s="29">
        <v>155861</v>
      </c>
    </row>
    <row r="89" spans="2:6" x14ac:dyDescent="0.15">
      <c r="B89" s="15">
        <v>43556</v>
      </c>
      <c r="C89" s="28">
        <v>138862</v>
      </c>
      <c r="D89" s="29">
        <v>311431</v>
      </c>
      <c r="E89" s="29">
        <v>155876</v>
      </c>
      <c r="F89" s="29">
        <v>155555</v>
      </c>
    </row>
    <row r="90" spans="2:6" x14ac:dyDescent="0.15">
      <c r="B90" s="15">
        <v>43586</v>
      </c>
      <c r="C90" s="28">
        <v>139340</v>
      </c>
      <c r="D90" s="29">
        <v>311630</v>
      </c>
      <c r="E90" s="29">
        <v>156039</v>
      </c>
      <c r="F90" s="29">
        <v>155591</v>
      </c>
    </row>
    <row r="91" spans="2:6" x14ac:dyDescent="0.15">
      <c r="B91" s="15">
        <v>43617</v>
      </c>
      <c r="C91" s="28">
        <v>139502</v>
      </c>
      <c r="D91" s="29">
        <v>311653</v>
      </c>
      <c r="E91" s="29">
        <v>156061</v>
      </c>
      <c r="F91" s="29">
        <v>155592</v>
      </c>
    </row>
    <row r="92" spans="2:6" x14ac:dyDescent="0.15">
      <c r="B92" s="15">
        <v>43647</v>
      </c>
      <c r="C92" s="28">
        <v>139516</v>
      </c>
      <c r="D92" s="29">
        <v>311554</v>
      </c>
      <c r="E92" s="29">
        <v>156017</v>
      </c>
      <c r="F92" s="29">
        <v>155537</v>
      </c>
    </row>
    <row r="93" spans="2:6" x14ac:dyDescent="0.15">
      <c r="B93" s="15">
        <v>43678</v>
      </c>
      <c r="C93" s="29">
        <v>139610</v>
      </c>
      <c r="D93" s="29">
        <v>311574</v>
      </c>
      <c r="E93" s="29">
        <v>156027</v>
      </c>
      <c r="F93" s="29">
        <v>155547</v>
      </c>
    </row>
    <row r="94" spans="2:6" x14ac:dyDescent="0.15">
      <c r="B94" s="15">
        <v>43709</v>
      </c>
      <c r="C94" s="29">
        <v>139667</v>
      </c>
      <c r="D94" s="29">
        <v>311525</v>
      </c>
      <c r="E94" s="29">
        <v>156034</v>
      </c>
      <c r="F94" s="29">
        <v>155491</v>
      </c>
    </row>
    <row r="95" spans="2:6" x14ac:dyDescent="0.15">
      <c r="B95" s="15">
        <v>43739</v>
      </c>
      <c r="C95" s="29">
        <v>139718</v>
      </c>
      <c r="D95" s="29">
        <v>311470</v>
      </c>
      <c r="E95" s="29">
        <v>156038</v>
      </c>
      <c r="F95" s="29">
        <v>155432</v>
      </c>
    </row>
    <row r="96" spans="2:6" x14ac:dyDescent="0.15">
      <c r="B96" s="15">
        <v>43770</v>
      </c>
      <c r="C96" s="29">
        <v>139989</v>
      </c>
      <c r="D96" s="29">
        <v>311644</v>
      </c>
      <c r="E96" s="29">
        <v>156127</v>
      </c>
      <c r="F96" s="29">
        <v>155517</v>
      </c>
    </row>
    <row r="97" spans="1:233" s="9" customFormat="1" x14ac:dyDescent="0.15">
      <c r="A97" s="2"/>
      <c r="B97" s="15">
        <v>43800</v>
      </c>
      <c r="C97" s="29">
        <v>140076</v>
      </c>
      <c r="D97" s="29">
        <v>311703</v>
      </c>
      <c r="E97" s="29">
        <v>156136</v>
      </c>
      <c r="F97" s="29">
        <v>155567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s="9" customFormat="1" x14ac:dyDescent="0.15">
      <c r="A98" s="2"/>
      <c r="B98" s="15">
        <v>43831</v>
      </c>
      <c r="C98" s="29">
        <v>140035</v>
      </c>
      <c r="D98" s="29">
        <v>311551</v>
      </c>
      <c r="E98" s="29">
        <v>156038</v>
      </c>
      <c r="F98" s="29">
        <v>155513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s="9" customFormat="1" x14ac:dyDescent="0.15">
      <c r="A99" s="2"/>
      <c r="B99" s="15">
        <v>43862</v>
      </c>
      <c r="C99" s="32">
        <v>140144</v>
      </c>
      <c r="D99" s="29">
        <v>311683</v>
      </c>
      <c r="E99" s="29">
        <v>156130</v>
      </c>
      <c r="F99" s="29">
        <v>155553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s="9" customFormat="1" x14ac:dyDescent="0.15">
      <c r="A100" s="2"/>
      <c r="B100" s="15">
        <v>43891</v>
      </c>
      <c r="C100" s="29">
        <v>140156</v>
      </c>
      <c r="D100" s="29">
        <v>311578</v>
      </c>
      <c r="E100" s="29">
        <v>156092</v>
      </c>
      <c r="F100" s="29">
        <v>155486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s="9" customFormat="1" x14ac:dyDescent="0.15">
      <c r="A101" s="2"/>
      <c r="B101" s="15">
        <v>43922</v>
      </c>
      <c r="C101" s="33">
        <v>140635</v>
      </c>
      <c r="D101" s="26">
        <v>311527</v>
      </c>
      <c r="E101" s="26">
        <v>156071</v>
      </c>
      <c r="F101" s="26">
        <v>155456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s="9" customFormat="1" x14ac:dyDescent="0.15">
      <c r="A102" s="2"/>
      <c r="B102" s="15">
        <v>43952</v>
      </c>
      <c r="C102" s="26">
        <v>141190</v>
      </c>
      <c r="D102" s="26">
        <v>311795</v>
      </c>
      <c r="E102" s="26">
        <v>156316</v>
      </c>
      <c r="F102" s="26">
        <v>155479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s="9" customFormat="1" x14ac:dyDescent="0.15">
      <c r="A103" s="2"/>
      <c r="B103" s="15">
        <v>43983</v>
      </c>
      <c r="C103" s="26">
        <v>141318</v>
      </c>
      <c r="D103" s="26">
        <v>311855</v>
      </c>
      <c r="E103" s="26">
        <v>156405</v>
      </c>
      <c r="F103" s="26">
        <v>155450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s="9" customFormat="1" x14ac:dyDescent="0.15">
      <c r="A104" s="2"/>
      <c r="B104" s="15">
        <v>44013</v>
      </c>
      <c r="C104" s="26">
        <v>141470</v>
      </c>
      <c r="D104" s="26">
        <v>311801</v>
      </c>
      <c r="E104" s="26">
        <v>156395</v>
      </c>
      <c r="F104" s="26">
        <v>155406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s="9" customFormat="1" x14ac:dyDescent="0.15">
      <c r="A105" s="2"/>
      <c r="B105" s="15">
        <v>44044</v>
      </c>
      <c r="C105" s="26">
        <v>141609</v>
      </c>
      <c r="D105" s="26">
        <v>311834</v>
      </c>
      <c r="E105" s="26">
        <v>156438</v>
      </c>
      <c r="F105" s="26">
        <v>155396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s="9" customFormat="1" x14ac:dyDescent="0.15">
      <c r="A106" s="2"/>
      <c r="B106" s="15">
        <v>44075</v>
      </c>
      <c r="C106" s="26">
        <v>141687</v>
      </c>
      <c r="D106" s="26">
        <v>311771</v>
      </c>
      <c r="E106" s="26">
        <v>156409</v>
      </c>
      <c r="F106" s="26">
        <v>155362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s="9" customFormat="1" x14ac:dyDescent="0.15">
      <c r="A107" s="2"/>
      <c r="B107" s="15">
        <v>44105</v>
      </c>
      <c r="C107" s="26">
        <v>141768</v>
      </c>
      <c r="D107" s="26">
        <v>311716</v>
      </c>
      <c r="E107" s="26">
        <v>156413</v>
      </c>
      <c r="F107" s="26">
        <v>155303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x14ac:dyDescent="0.15">
      <c r="B108" s="15">
        <v>44136</v>
      </c>
      <c r="C108" s="26">
        <v>141730</v>
      </c>
      <c r="D108" s="26">
        <v>311577</v>
      </c>
      <c r="E108" s="26">
        <v>156332</v>
      </c>
      <c r="F108" s="26">
        <v>155245</v>
      </c>
    </row>
    <row r="109" spans="1:233" x14ac:dyDescent="0.15">
      <c r="B109" s="15">
        <v>44166</v>
      </c>
      <c r="C109" s="26">
        <v>141792</v>
      </c>
      <c r="D109" s="26">
        <v>311460</v>
      </c>
      <c r="E109" s="26">
        <v>156268</v>
      </c>
      <c r="F109" s="26">
        <v>155192</v>
      </c>
    </row>
    <row r="110" spans="1:233" x14ac:dyDescent="0.15">
      <c r="B110" s="15">
        <v>44197</v>
      </c>
      <c r="C110" s="26">
        <v>141804</v>
      </c>
      <c r="D110" s="26">
        <v>311347</v>
      </c>
      <c r="E110" s="26">
        <v>156165</v>
      </c>
      <c r="F110" s="26">
        <v>155182</v>
      </c>
    </row>
    <row r="111" spans="1:233" x14ac:dyDescent="0.15">
      <c r="B111" s="15">
        <v>44228</v>
      </c>
      <c r="C111" s="26">
        <v>141916</v>
      </c>
      <c r="D111" s="26">
        <v>311244</v>
      </c>
      <c r="E111" s="26">
        <v>156171</v>
      </c>
      <c r="F111" s="26">
        <v>155073</v>
      </c>
    </row>
    <row r="112" spans="1:233" x14ac:dyDescent="0.15">
      <c r="B112" s="15">
        <v>44256</v>
      </c>
      <c r="C112" s="26">
        <v>141697</v>
      </c>
      <c r="D112" s="26">
        <v>310916</v>
      </c>
      <c r="E112" s="26">
        <v>155916</v>
      </c>
      <c r="F112" s="26">
        <v>155000</v>
      </c>
    </row>
    <row r="113" spans="2:6" x14ac:dyDescent="0.15">
      <c r="B113" s="15">
        <v>44287</v>
      </c>
      <c r="C113" s="26">
        <v>141978</v>
      </c>
      <c r="D113" s="26">
        <v>310610</v>
      </c>
      <c r="E113" s="26">
        <v>155781</v>
      </c>
      <c r="F113" s="26">
        <v>154829</v>
      </c>
    </row>
    <row r="114" spans="2:6" x14ac:dyDescent="0.15">
      <c r="B114" s="15">
        <v>44317</v>
      </c>
      <c r="C114" s="26">
        <v>142210</v>
      </c>
      <c r="D114" s="26">
        <v>310455</v>
      </c>
      <c r="E114" s="26">
        <v>155699</v>
      </c>
      <c r="F114" s="26">
        <v>154756</v>
      </c>
    </row>
    <row r="115" spans="2:6" x14ac:dyDescent="0.15">
      <c r="B115" s="15">
        <v>44348</v>
      </c>
      <c r="C115" s="26">
        <v>142355</v>
      </c>
      <c r="D115" s="26">
        <v>310416</v>
      </c>
      <c r="E115" s="26">
        <v>155695</v>
      </c>
      <c r="F115" s="26">
        <v>154721</v>
      </c>
    </row>
    <row r="116" spans="2:6" x14ac:dyDescent="0.15">
      <c r="B116" s="15">
        <v>44378</v>
      </c>
      <c r="C116" s="26">
        <v>142427</v>
      </c>
      <c r="D116" s="26">
        <v>310319</v>
      </c>
      <c r="E116" s="26">
        <v>155669</v>
      </c>
      <c r="F116" s="26">
        <v>154650</v>
      </c>
    </row>
    <row r="117" spans="2:6" x14ac:dyDescent="0.15">
      <c r="B117" s="15">
        <v>44409</v>
      </c>
      <c r="C117" s="26">
        <v>142462</v>
      </c>
      <c r="D117" s="26">
        <v>310259</v>
      </c>
      <c r="E117" s="26">
        <v>155670</v>
      </c>
      <c r="F117" s="26">
        <v>154589</v>
      </c>
    </row>
    <row r="118" spans="2:6" x14ac:dyDescent="0.15">
      <c r="B118" s="15">
        <v>44440</v>
      </c>
      <c r="C118" s="26">
        <v>142540</v>
      </c>
      <c r="D118" s="26">
        <v>310283</v>
      </c>
      <c r="E118" s="26">
        <v>155738</v>
      </c>
      <c r="F118" s="26">
        <v>154545</v>
      </c>
    </row>
    <row r="119" spans="2:6" x14ac:dyDescent="0.15">
      <c r="B119" s="15">
        <v>44470</v>
      </c>
      <c r="C119" s="26">
        <v>142498</v>
      </c>
      <c r="D119" s="26">
        <v>310110</v>
      </c>
      <c r="E119" s="26">
        <v>155643</v>
      </c>
      <c r="F119" s="26">
        <v>154467</v>
      </c>
    </row>
    <row r="120" spans="2:6" x14ac:dyDescent="0.15">
      <c r="B120" s="15">
        <v>44501</v>
      </c>
      <c r="C120" s="26">
        <v>142532</v>
      </c>
      <c r="D120" s="26">
        <v>310085</v>
      </c>
      <c r="E120" s="26">
        <v>155655</v>
      </c>
      <c r="F120" s="26">
        <v>154430</v>
      </c>
    </row>
    <row r="121" spans="2:6" x14ac:dyDescent="0.15">
      <c r="B121" s="15">
        <v>44531</v>
      </c>
      <c r="C121" s="26">
        <v>142563</v>
      </c>
      <c r="D121" s="26">
        <v>310037</v>
      </c>
      <c r="E121" s="26">
        <v>155619</v>
      </c>
      <c r="F121" s="26">
        <v>154418</v>
      </c>
    </row>
    <row r="122" spans="2:6" x14ac:dyDescent="0.15">
      <c r="B122" s="15">
        <v>44562</v>
      </c>
      <c r="C122" s="26">
        <v>142498</v>
      </c>
      <c r="D122" s="26">
        <v>309825</v>
      </c>
      <c r="E122" s="26">
        <v>155475</v>
      </c>
      <c r="F122" s="26">
        <v>154350</v>
      </c>
    </row>
    <row r="123" spans="2:6" x14ac:dyDescent="0.15">
      <c r="B123" s="15">
        <v>44593</v>
      </c>
      <c r="C123" s="26">
        <v>142522</v>
      </c>
      <c r="D123" s="26">
        <v>309736</v>
      </c>
      <c r="E123" s="26">
        <v>155455</v>
      </c>
      <c r="F123" s="26">
        <v>154281</v>
      </c>
    </row>
    <row r="124" spans="2:6" x14ac:dyDescent="0.15">
      <c r="B124" s="15">
        <v>44621</v>
      </c>
      <c r="C124" s="26">
        <v>142477</v>
      </c>
      <c r="D124" s="26">
        <v>309524</v>
      </c>
      <c r="E124" s="26">
        <v>155352</v>
      </c>
      <c r="F124" s="26">
        <v>154172</v>
      </c>
    </row>
    <row r="125" spans="2:6" x14ac:dyDescent="0.15">
      <c r="B125" s="15">
        <v>44652</v>
      </c>
      <c r="C125" s="26">
        <v>142974</v>
      </c>
      <c r="D125" s="26">
        <v>309338</v>
      </c>
      <c r="E125" s="26">
        <v>155325</v>
      </c>
      <c r="F125" s="26">
        <v>154013</v>
      </c>
    </row>
    <row r="126" spans="2:6" x14ac:dyDescent="0.15">
      <c r="B126" s="15">
        <v>44682</v>
      </c>
      <c r="C126" s="34">
        <v>143717</v>
      </c>
      <c r="D126" s="35">
        <v>309789</v>
      </c>
      <c r="E126" s="35">
        <v>155678</v>
      </c>
      <c r="F126" s="35">
        <v>154111</v>
      </c>
    </row>
    <row r="127" spans="2:6" x14ac:dyDescent="0.15">
      <c r="B127" s="15">
        <v>44713</v>
      </c>
      <c r="C127" s="34">
        <v>144305</v>
      </c>
      <c r="D127" s="35">
        <v>310292</v>
      </c>
      <c r="E127" s="35">
        <v>156098</v>
      </c>
      <c r="F127" s="35">
        <v>154194</v>
      </c>
    </row>
    <row r="128" spans="2:6" x14ac:dyDescent="0.15">
      <c r="B128" s="15">
        <v>44743</v>
      </c>
      <c r="C128" s="34">
        <v>144509</v>
      </c>
      <c r="D128" s="35">
        <v>310448</v>
      </c>
      <c r="E128" s="35">
        <v>156169</v>
      </c>
      <c r="F128" s="35">
        <v>154279</v>
      </c>
    </row>
    <row r="129" spans="2:6" x14ac:dyDescent="0.15">
      <c r="B129" s="15">
        <v>44774</v>
      </c>
      <c r="C129" s="34">
        <v>144516</v>
      </c>
      <c r="D129" s="35">
        <v>310382</v>
      </c>
      <c r="E129" s="35">
        <v>156153</v>
      </c>
      <c r="F129" s="35">
        <v>154229</v>
      </c>
    </row>
    <row r="130" spans="2:6" x14ac:dyDescent="0.15">
      <c r="B130" s="15">
        <v>44805</v>
      </c>
      <c r="C130" s="34">
        <v>144390</v>
      </c>
      <c r="D130" s="35">
        <v>310081</v>
      </c>
      <c r="E130" s="35">
        <v>155992</v>
      </c>
      <c r="F130" s="35">
        <v>154089</v>
      </c>
    </row>
    <row r="131" spans="2:6" x14ac:dyDescent="0.15">
      <c r="B131" s="15">
        <v>44835</v>
      </c>
      <c r="C131" s="34">
        <v>144556</v>
      </c>
      <c r="D131" s="35">
        <v>310113</v>
      </c>
      <c r="E131" s="35">
        <v>156002</v>
      </c>
      <c r="F131" s="35">
        <v>154111</v>
      </c>
    </row>
    <row r="132" spans="2:6" x14ac:dyDescent="0.15">
      <c r="B132" s="15">
        <v>44866</v>
      </c>
      <c r="C132" s="34">
        <v>144686</v>
      </c>
      <c r="D132" s="35">
        <v>310188</v>
      </c>
      <c r="E132" s="35">
        <v>156048</v>
      </c>
      <c r="F132" s="35">
        <v>154140</v>
      </c>
    </row>
    <row r="133" spans="2:6" x14ac:dyDescent="0.15">
      <c r="B133" s="15">
        <v>44896</v>
      </c>
      <c r="C133" s="34">
        <v>144738</v>
      </c>
      <c r="D133" s="35">
        <v>310136</v>
      </c>
      <c r="E133" s="35">
        <v>155986</v>
      </c>
      <c r="F133" s="35">
        <v>154150</v>
      </c>
    </row>
    <row r="134" spans="2:6" x14ac:dyDescent="0.15">
      <c r="B134" s="15">
        <v>44927</v>
      </c>
      <c r="C134" s="34">
        <v>144504</v>
      </c>
      <c r="D134" s="35">
        <v>309719</v>
      </c>
      <c r="E134" s="35">
        <v>155697</v>
      </c>
      <c r="F134" s="35">
        <v>154022</v>
      </c>
    </row>
    <row r="135" spans="2:6" x14ac:dyDescent="0.15">
      <c r="B135" s="15">
        <v>44958</v>
      </c>
      <c r="C135" s="34">
        <v>144216</v>
      </c>
      <c r="D135" s="35">
        <v>309257</v>
      </c>
      <c r="E135" s="35">
        <v>155422</v>
      </c>
      <c r="F135" s="35">
        <v>153835</v>
      </c>
    </row>
    <row r="136" spans="2:6" x14ac:dyDescent="0.15">
      <c r="B136" s="15">
        <v>44986</v>
      </c>
      <c r="C136" s="34">
        <v>144208</v>
      </c>
      <c r="D136" s="35">
        <v>309051</v>
      </c>
      <c r="E136" s="35">
        <v>155288</v>
      </c>
      <c r="F136" s="35">
        <v>153763</v>
      </c>
    </row>
    <row r="137" spans="2:6" x14ac:dyDescent="0.15">
      <c r="B137" s="15">
        <v>45017</v>
      </c>
      <c r="C137" s="34">
        <v>144557</v>
      </c>
      <c r="D137" s="35">
        <v>308752</v>
      </c>
      <c r="E137" s="35">
        <v>155162</v>
      </c>
      <c r="F137" s="35">
        <v>153590</v>
      </c>
    </row>
    <row r="138" spans="2:6" x14ac:dyDescent="0.15">
      <c r="B138" s="15">
        <v>45047</v>
      </c>
      <c r="C138" s="34">
        <v>144816</v>
      </c>
      <c r="D138" s="35">
        <v>308608</v>
      </c>
      <c r="E138" s="35">
        <v>155167</v>
      </c>
      <c r="F138" s="35">
        <v>153441</v>
      </c>
    </row>
    <row r="139" spans="2:6" x14ac:dyDescent="0.15">
      <c r="B139" s="15">
        <v>45078</v>
      </c>
      <c r="C139" s="34">
        <v>144878</v>
      </c>
      <c r="D139" s="35">
        <v>308542</v>
      </c>
      <c r="E139" s="35">
        <v>155145</v>
      </c>
      <c r="F139" s="35">
        <v>153397</v>
      </c>
    </row>
    <row r="140" spans="2:6" x14ac:dyDescent="0.15">
      <c r="B140" s="15">
        <v>45108</v>
      </c>
      <c r="C140" s="34">
        <v>144920</v>
      </c>
      <c r="D140" s="35">
        <v>308523</v>
      </c>
      <c r="E140" s="35">
        <v>155144</v>
      </c>
      <c r="F140" s="35">
        <v>153379</v>
      </c>
    </row>
    <row r="141" spans="2:6" x14ac:dyDescent="0.15">
      <c r="B141" s="15">
        <v>45139</v>
      </c>
      <c r="C141" s="34">
        <v>144903</v>
      </c>
      <c r="D141" s="35">
        <v>308379</v>
      </c>
      <c r="E141" s="35">
        <v>155058</v>
      </c>
      <c r="F141" s="35">
        <v>153321</v>
      </c>
    </row>
    <row r="142" spans="2:6" x14ac:dyDescent="0.15">
      <c r="B142" s="15">
        <v>45170</v>
      </c>
      <c r="C142" s="34">
        <v>144876</v>
      </c>
      <c r="D142" s="35">
        <v>308244</v>
      </c>
      <c r="E142" s="35">
        <v>155005</v>
      </c>
      <c r="F142" s="35">
        <v>153239</v>
      </c>
    </row>
    <row r="143" spans="2:6" x14ac:dyDescent="0.15">
      <c r="B143" s="15">
        <v>45200</v>
      </c>
      <c r="C143" s="34">
        <v>144956</v>
      </c>
      <c r="D143" s="35">
        <v>308248</v>
      </c>
      <c r="E143" s="35">
        <v>154982</v>
      </c>
      <c r="F143" s="35">
        <v>153266</v>
      </c>
    </row>
    <row r="144" spans="2:6" x14ac:dyDescent="0.15">
      <c r="B144" s="15">
        <v>45231</v>
      </c>
      <c r="C144" s="34">
        <v>145102</v>
      </c>
      <c r="D144" s="35">
        <v>308241</v>
      </c>
      <c r="E144" s="35">
        <v>154954</v>
      </c>
      <c r="F144" s="35">
        <v>153287</v>
      </c>
    </row>
    <row r="145" spans="2:6" x14ac:dyDescent="0.15">
      <c r="B145" s="15">
        <v>45261</v>
      </c>
      <c r="C145" s="34">
        <v>144933</v>
      </c>
      <c r="D145" s="35">
        <v>307929</v>
      </c>
      <c r="E145" s="35">
        <v>154738</v>
      </c>
      <c r="F145" s="35">
        <v>153191</v>
      </c>
    </row>
    <row r="146" spans="2:6" x14ac:dyDescent="0.15">
      <c r="B146" s="15">
        <v>45292</v>
      </c>
      <c r="C146" s="34">
        <v>144983</v>
      </c>
      <c r="D146" s="35">
        <v>307825</v>
      </c>
      <c r="E146" s="35">
        <v>154683</v>
      </c>
      <c r="F146" s="35">
        <v>153142</v>
      </c>
    </row>
    <row r="147" spans="2:6" x14ac:dyDescent="0.15">
      <c r="B147" s="15">
        <v>45323</v>
      </c>
      <c r="C147" s="34">
        <v>144846</v>
      </c>
      <c r="D147" s="35">
        <v>307494</v>
      </c>
      <c r="E147" s="35">
        <v>154502</v>
      </c>
      <c r="F147" s="35">
        <v>152992</v>
      </c>
    </row>
    <row r="148" spans="2:6" x14ac:dyDescent="0.15">
      <c r="B148" s="15">
        <v>45352</v>
      </c>
      <c r="C148" s="34">
        <v>144782</v>
      </c>
      <c r="D148" s="35">
        <v>307229</v>
      </c>
      <c r="E148" s="35">
        <v>154332</v>
      </c>
      <c r="F148" s="35">
        <v>152897</v>
      </c>
    </row>
    <row r="149" spans="2:6" x14ac:dyDescent="0.15">
      <c r="B149" s="15">
        <v>45383</v>
      </c>
      <c r="C149" s="34">
        <v>144879</v>
      </c>
      <c r="D149" s="35">
        <v>306634</v>
      </c>
      <c r="E149" s="35">
        <v>153977</v>
      </c>
      <c r="F149" s="35">
        <v>152657</v>
      </c>
    </row>
    <row r="150" spans="2:6" x14ac:dyDescent="0.15">
      <c r="B150" s="15">
        <v>45413</v>
      </c>
      <c r="C150" s="34">
        <v>145459</v>
      </c>
      <c r="D150" s="35">
        <v>307008</v>
      </c>
      <c r="E150" s="35">
        <v>154177</v>
      </c>
      <c r="F150" s="35">
        <v>152831</v>
      </c>
    </row>
    <row r="151" spans="2:6" x14ac:dyDescent="0.15">
      <c r="B151" s="15">
        <v>45444</v>
      </c>
      <c r="C151" s="34">
        <v>145605</v>
      </c>
      <c r="D151" s="35">
        <v>307017</v>
      </c>
      <c r="E151" s="35">
        <v>154259</v>
      </c>
      <c r="F151" s="35">
        <v>152758</v>
      </c>
    </row>
    <row r="152" spans="2:6" x14ac:dyDescent="0.15">
      <c r="B152" s="15">
        <v>45474</v>
      </c>
      <c r="C152" s="34">
        <v>145707</v>
      </c>
      <c r="D152" s="35">
        <v>306944</v>
      </c>
      <c r="E152" s="35">
        <v>154233</v>
      </c>
      <c r="F152" s="35">
        <v>152711</v>
      </c>
    </row>
    <row r="153" spans="2:6" x14ac:dyDescent="0.15">
      <c r="B153" s="15">
        <v>45505</v>
      </c>
      <c r="C153" s="34">
        <v>145871</v>
      </c>
      <c r="D153" s="35">
        <v>307000</v>
      </c>
      <c r="E153" s="35">
        <v>154237</v>
      </c>
      <c r="F153" s="35">
        <v>152763</v>
      </c>
    </row>
    <row r="154" spans="2:6" x14ac:dyDescent="0.15">
      <c r="B154" s="15">
        <v>45536</v>
      </c>
      <c r="C154" s="34">
        <v>145823</v>
      </c>
      <c r="D154" s="35">
        <v>306763</v>
      </c>
      <c r="E154" s="35">
        <v>154099</v>
      </c>
      <c r="F154" s="35">
        <v>152664</v>
      </c>
    </row>
    <row r="155" spans="2:6" x14ac:dyDescent="0.15">
      <c r="B155" s="15">
        <v>45566</v>
      </c>
      <c r="C155" s="34">
        <v>145962</v>
      </c>
      <c r="D155" s="35">
        <v>306749</v>
      </c>
      <c r="E155" s="35">
        <v>154072</v>
      </c>
      <c r="F155" s="35">
        <v>152677</v>
      </c>
    </row>
    <row r="156" spans="2:6" x14ac:dyDescent="0.15">
      <c r="B156" s="15">
        <v>45597</v>
      </c>
      <c r="C156" s="34">
        <v>146071</v>
      </c>
      <c r="D156" s="35">
        <v>306725</v>
      </c>
      <c r="E156" s="35">
        <v>154090</v>
      </c>
      <c r="F156" s="35">
        <v>152635</v>
      </c>
    </row>
    <row r="157" spans="2:6" x14ac:dyDescent="0.15">
      <c r="B157" s="15">
        <v>45627</v>
      </c>
      <c r="C157" s="34">
        <v>146070</v>
      </c>
      <c r="D157" s="35">
        <v>306614</v>
      </c>
      <c r="E157" s="35">
        <v>154067</v>
      </c>
      <c r="F157" s="35">
        <v>152547</v>
      </c>
    </row>
    <row r="158" spans="2:6" x14ac:dyDescent="0.15">
      <c r="B158" s="15">
        <v>45658</v>
      </c>
      <c r="C158" s="34">
        <v>146038</v>
      </c>
      <c r="D158" s="35">
        <v>306378</v>
      </c>
      <c r="E158" s="35">
        <v>153870</v>
      </c>
      <c r="F158" s="35">
        <v>152508</v>
      </c>
    </row>
    <row r="159" spans="2:6" x14ac:dyDescent="0.15">
      <c r="B159" s="15">
        <v>45689</v>
      </c>
      <c r="C159" s="34">
        <v>146002</v>
      </c>
      <c r="D159" s="35">
        <v>306111</v>
      </c>
      <c r="E159" s="35">
        <v>153744</v>
      </c>
      <c r="F159" s="35">
        <v>152367</v>
      </c>
    </row>
    <row r="160" spans="2:6" x14ac:dyDescent="0.15">
      <c r="B160" s="15">
        <v>45717</v>
      </c>
      <c r="C160" s="34">
        <v>146145</v>
      </c>
      <c r="D160" s="35">
        <v>306008</v>
      </c>
      <c r="E160" s="35">
        <v>153685</v>
      </c>
      <c r="F160" s="35">
        <v>152323</v>
      </c>
    </row>
    <row r="161" spans="2:6" x14ac:dyDescent="0.15">
      <c r="B161" s="15">
        <v>45748</v>
      </c>
      <c r="C161" s="34">
        <v>146455</v>
      </c>
      <c r="D161" s="35">
        <v>305599</v>
      </c>
      <c r="E161" s="35">
        <v>153459</v>
      </c>
      <c r="F161" s="35">
        <v>152140</v>
      </c>
    </row>
    <row r="162" spans="2:6" x14ac:dyDescent="0.15">
      <c r="B162" s="38">
        <v>45778</v>
      </c>
      <c r="C162" s="34">
        <v>146745</v>
      </c>
      <c r="D162" s="35">
        <v>305503</v>
      </c>
      <c r="E162" s="35">
        <v>153405</v>
      </c>
      <c r="F162" s="35">
        <v>152098</v>
      </c>
    </row>
    <row r="163" spans="2:6" x14ac:dyDescent="0.15">
      <c r="B163" s="15">
        <v>45809</v>
      </c>
      <c r="C163" s="34">
        <v>146916</v>
      </c>
      <c r="D163" s="35">
        <v>305554</v>
      </c>
      <c r="E163" s="35">
        <v>153455</v>
      </c>
      <c r="F163" s="35">
        <v>152099</v>
      </c>
    </row>
    <row r="164" spans="2:6" x14ac:dyDescent="0.15">
      <c r="B164" s="15">
        <v>45839</v>
      </c>
      <c r="C164" s="34">
        <v>147021</v>
      </c>
      <c r="D164" s="35">
        <v>305510</v>
      </c>
      <c r="E164" s="35">
        <v>153455</v>
      </c>
      <c r="F164" s="35">
        <v>152055</v>
      </c>
    </row>
    <row r="165" spans="2:6" x14ac:dyDescent="0.15">
      <c r="B165" s="15">
        <v>45870</v>
      </c>
      <c r="C165" s="34">
        <v>147012</v>
      </c>
      <c r="D165" s="35">
        <v>305469</v>
      </c>
      <c r="E165" s="35">
        <v>153437</v>
      </c>
      <c r="F165" s="35">
        <v>152032</v>
      </c>
    </row>
    <row r="166" spans="2:6" x14ac:dyDescent="0.15">
      <c r="B166" s="15">
        <v>45901</v>
      </c>
      <c r="C166" s="34">
        <v>146973</v>
      </c>
      <c r="D166" s="35">
        <v>305210</v>
      </c>
      <c r="E166" s="35">
        <v>153291</v>
      </c>
      <c r="F166" s="35">
        <v>151919</v>
      </c>
    </row>
    <row r="167" spans="2:6" x14ac:dyDescent="0.15">
      <c r="B167" s="15">
        <v>45931</v>
      </c>
      <c r="C167" s="34">
        <v>147072</v>
      </c>
      <c r="D167" s="35">
        <v>305223</v>
      </c>
      <c r="E167" s="35">
        <v>153321</v>
      </c>
      <c r="F167" s="35">
        <v>151902</v>
      </c>
    </row>
    <row r="168" spans="2:6" x14ac:dyDescent="0.15">
      <c r="B168" s="15">
        <v>45962</v>
      </c>
      <c r="C168" s="34">
        <v>147185</v>
      </c>
      <c r="D168" s="35">
        <v>305279</v>
      </c>
      <c r="E168" s="35">
        <v>153416</v>
      </c>
      <c r="F168" s="35">
        <v>151863</v>
      </c>
    </row>
    <row r="169" spans="2:6" x14ac:dyDescent="0.15">
      <c r="B169" s="15">
        <v>45992</v>
      </c>
      <c r="C169" s="34">
        <v>147294</v>
      </c>
      <c r="D169" s="35">
        <v>305232</v>
      </c>
      <c r="E169" s="35">
        <v>153404</v>
      </c>
      <c r="F169" s="35">
        <v>151828</v>
      </c>
    </row>
    <row r="170" spans="2:6" x14ac:dyDescent="0.15">
      <c r="B170" s="19"/>
      <c r="C170" s="34"/>
      <c r="D170" s="35"/>
      <c r="E170" s="35"/>
      <c r="F170" s="35"/>
    </row>
    <row r="171" spans="2:6" x14ac:dyDescent="0.15">
      <c r="B171" s="19"/>
      <c r="C171" s="34"/>
      <c r="D171" s="35"/>
      <c r="E171" s="35"/>
      <c r="F171" s="35"/>
    </row>
    <row r="172" spans="2:6" x14ac:dyDescent="0.15">
      <c r="B172" s="19"/>
      <c r="C172" s="34"/>
      <c r="D172" s="35"/>
      <c r="E172" s="35"/>
      <c r="F172" s="35"/>
    </row>
    <row r="173" spans="2:6" x14ac:dyDescent="0.15">
      <c r="B173" s="19"/>
      <c r="C173" s="34"/>
      <c r="D173" s="35"/>
      <c r="E173" s="35"/>
      <c r="F173" s="35"/>
    </row>
    <row r="174" spans="2:6" x14ac:dyDescent="0.15">
      <c r="B174" s="19"/>
      <c r="C174" s="34"/>
      <c r="D174" s="35"/>
      <c r="E174" s="35"/>
      <c r="F174" s="35"/>
    </row>
    <row r="175" spans="2:6" x14ac:dyDescent="0.15">
      <c r="B175" s="19"/>
      <c r="C175" s="34"/>
      <c r="D175" s="35"/>
      <c r="E175" s="35"/>
      <c r="F175" s="35"/>
    </row>
    <row r="176" spans="2:6" x14ac:dyDescent="0.15">
      <c r="B176" s="19"/>
      <c r="C176" s="34"/>
      <c r="D176" s="35"/>
      <c r="E176" s="35"/>
      <c r="F176" s="35"/>
    </row>
    <row r="177" spans="2:6" x14ac:dyDescent="0.15">
      <c r="B177" s="19"/>
      <c r="C177" s="34"/>
      <c r="D177" s="35"/>
      <c r="E177" s="35"/>
      <c r="F177" s="35"/>
    </row>
    <row r="178" spans="2:6" x14ac:dyDescent="0.15">
      <c r="B178" s="19"/>
      <c r="C178" s="34"/>
      <c r="D178" s="35"/>
      <c r="E178" s="35"/>
      <c r="F178" s="35"/>
    </row>
    <row r="179" spans="2:6" x14ac:dyDescent="0.15">
      <c r="B179" s="19"/>
      <c r="C179" s="34"/>
      <c r="D179" s="35"/>
      <c r="E179" s="35"/>
      <c r="F179" s="35"/>
    </row>
    <row r="180" spans="2:6" x14ac:dyDescent="0.15">
      <c r="B180" s="19"/>
      <c r="C180" s="34"/>
      <c r="D180" s="35"/>
      <c r="E180" s="35"/>
      <c r="F180" s="35"/>
    </row>
    <row r="181" spans="2:6" x14ac:dyDescent="0.15">
      <c r="B181" s="19"/>
      <c r="C181" s="34"/>
      <c r="D181" s="35"/>
      <c r="E181" s="35"/>
      <c r="F181" s="35"/>
    </row>
    <row r="182" spans="2:6" x14ac:dyDescent="0.15">
      <c r="B182" s="19"/>
      <c r="C182" s="34"/>
      <c r="D182" s="35"/>
      <c r="E182" s="35"/>
      <c r="F182" s="35"/>
    </row>
    <row r="183" spans="2:6" x14ac:dyDescent="0.15">
      <c r="B183" s="19"/>
      <c r="C183" s="34"/>
      <c r="D183" s="35"/>
      <c r="E183" s="35"/>
      <c r="F183" s="35"/>
    </row>
    <row r="184" spans="2:6" x14ac:dyDescent="0.15">
      <c r="B184" s="19"/>
      <c r="C184" s="34"/>
      <c r="D184" s="35"/>
      <c r="E184" s="35"/>
      <c r="F184" s="35"/>
    </row>
    <row r="185" spans="2:6" x14ac:dyDescent="0.15">
      <c r="B185" s="19"/>
      <c r="C185" s="34"/>
      <c r="D185" s="35"/>
      <c r="E185" s="35"/>
      <c r="F185" s="35"/>
    </row>
    <row r="186" spans="2:6" x14ac:dyDescent="0.15">
      <c r="B186" s="19"/>
      <c r="C186" s="34"/>
      <c r="D186" s="35"/>
      <c r="E186" s="35"/>
      <c r="F186" s="35"/>
    </row>
    <row r="187" spans="2:6" x14ac:dyDescent="0.15">
      <c r="B187" s="19"/>
      <c r="C187" s="34"/>
      <c r="D187" s="35"/>
      <c r="E187" s="35"/>
      <c r="F187" s="35"/>
    </row>
    <row r="188" spans="2:6" x14ac:dyDescent="0.15">
      <c r="B188" s="19"/>
      <c r="C188" s="34"/>
      <c r="D188" s="35"/>
      <c r="E188" s="35"/>
      <c r="F188" s="35"/>
    </row>
    <row r="189" spans="2:6" x14ac:dyDescent="0.15">
      <c r="B189" s="19"/>
      <c r="C189" s="34"/>
      <c r="D189" s="35"/>
      <c r="E189" s="35"/>
      <c r="F189" s="35"/>
    </row>
    <row r="190" spans="2:6" x14ac:dyDescent="0.15">
      <c r="B190" s="19"/>
      <c r="C190" s="34"/>
      <c r="D190" s="35"/>
      <c r="E190" s="35"/>
      <c r="F190" s="35"/>
    </row>
    <row r="191" spans="2:6" x14ac:dyDescent="0.15">
      <c r="B191" s="19"/>
      <c r="C191" s="34"/>
      <c r="D191" s="35"/>
      <c r="E191" s="35"/>
      <c r="F191" s="35"/>
    </row>
    <row r="192" spans="2:6" x14ac:dyDescent="0.15">
      <c r="B192" s="19"/>
      <c r="C192" s="34"/>
      <c r="D192" s="35"/>
      <c r="E192" s="35"/>
      <c r="F192" s="35"/>
    </row>
    <row r="193" spans="2:6" x14ac:dyDescent="0.15">
      <c r="B193" s="19"/>
      <c r="C193" s="34"/>
      <c r="D193" s="35"/>
      <c r="E193" s="35"/>
      <c r="F193" s="35"/>
    </row>
    <row r="194" spans="2:6" x14ac:dyDescent="0.15">
      <c r="B194" s="19"/>
      <c r="C194" s="34"/>
      <c r="D194" s="35"/>
      <c r="E194" s="35"/>
      <c r="F194" s="35"/>
    </row>
    <row r="195" spans="2:6" x14ac:dyDescent="0.15">
      <c r="B195" s="19"/>
      <c r="C195" s="34"/>
      <c r="D195" s="35"/>
      <c r="E195" s="35"/>
      <c r="F195" s="35"/>
    </row>
    <row r="196" spans="2:6" x14ac:dyDescent="0.15">
      <c r="B196" s="19"/>
      <c r="C196" s="34"/>
      <c r="D196" s="35"/>
      <c r="E196" s="35"/>
      <c r="F196" s="35"/>
    </row>
    <row r="197" spans="2:6" x14ac:dyDescent="0.15">
      <c r="B197" s="19"/>
      <c r="C197" s="34"/>
      <c r="D197" s="35"/>
      <c r="E197" s="35"/>
      <c r="F197" s="35"/>
    </row>
    <row r="198" spans="2:6" x14ac:dyDescent="0.15">
      <c r="B198" s="19"/>
      <c r="C198" s="34"/>
      <c r="D198" s="35"/>
      <c r="E198" s="35"/>
      <c r="F198" s="35"/>
    </row>
    <row r="199" spans="2:6" x14ac:dyDescent="0.15">
      <c r="B199" s="19"/>
      <c r="C199" s="34"/>
      <c r="D199" s="35"/>
      <c r="E199" s="35"/>
      <c r="F199" s="35"/>
    </row>
    <row r="200" spans="2:6" x14ac:dyDescent="0.15">
      <c r="B200" s="19"/>
      <c r="C200" s="34"/>
      <c r="D200" s="35"/>
      <c r="E200" s="35"/>
      <c r="F200" s="35"/>
    </row>
    <row r="201" spans="2:6" x14ac:dyDescent="0.15">
      <c r="B201" s="19"/>
      <c r="C201" s="34"/>
      <c r="D201" s="35"/>
      <c r="E201" s="35"/>
      <c r="F201" s="35"/>
    </row>
    <row r="202" spans="2:6" x14ac:dyDescent="0.15">
      <c r="B202" s="19"/>
      <c r="C202" s="34"/>
      <c r="D202" s="35"/>
      <c r="E202" s="35"/>
      <c r="F202" s="35"/>
    </row>
    <row r="203" spans="2:6" x14ac:dyDescent="0.15">
      <c r="B203" s="19"/>
      <c r="C203" s="34"/>
      <c r="D203" s="35"/>
      <c r="E203" s="35"/>
      <c r="F203" s="35"/>
    </row>
    <row r="204" spans="2:6" x14ac:dyDescent="0.15">
      <c r="B204" s="19"/>
      <c r="C204" s="34"/>
      <c r="D204" s="35"/>
      <c r="E204" s="35"/>
      <c r="F204" s="35"/>
    </row>
    <row r="205" spans="2:6" x14ac:dyDescent="0.15">
      <c r="B205" s="19"/>
      <c r="C205" s="34"/>
      <c r="D205" s="35"/>
      <c r="E205" s="35"/>
      <c r="F205" s="35"/>
    </row>
    <row r="206" spans="2:6" x14ac:dyDescent="0.15">
      <c r="B206" s="19"/>
      <c r="C206" s="34"/>
      <c r="D206" s="35"/>
      <c r="E206" s="35"/>
      <c r="F206" s="35"/>
    </row>
    <row r="207" spans="2:6" x14ac:dyDescent="0.15">
      <c r="B207" s="19"/>
      <c r="C207" s="34"/>
      <c r="D207" s="35"/>
      <c r="E207" s="35"/>
      <c r="F207" s="35"/>
    </row>
    <row r="208" spans="2:6" x14ac:dyDescent="0.15">
      <c r="B208" s="19"/>
      <c r="C208" s="34"/>
      <c r="D208" s="35"/>
      <c r="E208" s="35"/>
      <c r="F208" s="35"/>
    </row>
    <row r="209" spans="2:6" x14ac:dyDescent="0.15">
      <c r="B209" s="19"/>
      <c r="C209" s="34"/>
      <c r="D209" s="35"/>
      <c r="E209" s="35"/>
      <c r="F209" s="35"/>
    </row>
    <row r="210" spans="2:6" x14ac:dyDescent="0.15">
      <c r="B210" s="19"/>
      <c r="C210" s="34"/>
      <c r="D210" s="35"/>
      <c r="E210" s="35"/>
      <c r="F210" s="35"/>
    </row>
    <row r="211" spans="2:6" x14ac:dyDescent="0.15">
      <c r="B211" s="19"/>
      <c r="C211" s="34"/>
      <c r="D211" s="35"/>
      <c r="E211" s="35"/>
      <c r="F211" s="35"/>
    </row>
    <row r="212" spans="2:6" x14ac:dyDescent="0.15">
      <c r="B212" s="19"/>
      <c r="C212" s="34"/>
      <c r="D212" s="35"/>
      <c r="E212" s="35"/>
      <c r="F212" s="35"/>
    </row>
    <row r="213" spans="2:6" x14ac:dyDescent="0.15">
      <c r="B213" s="19"/>
      <c r="C213" s="34"/>
      <c r="D213" s="35"/>
      <c r="E213" s="35"/>
      <c r="F213" s="35"/>
    </row>
    <row r="214" spans="2:6" x14ac:dyDescent="0.15">
      <c r="B214" s="19"/>
      <c r="C214" s="34"/>
      <c r="D214" s="35"/>
      <c r="E214" s="35"/>
      <c r="F214" s="35"/>
    </row>
    <row r="215" spans="2:6" x14ac:dyDescent="0.15">
      <c r="B215" s="19"/>
      <c r="C215" s="34"/>
      <c r="D215" s="35"/>
      <c r="E215" s="35"/>
      <c r="F215" s="35"/>
    </row>
    <row r="216" spans="2:6" x14ac:dyDescent="0.15">
      <c r="B216" s="19"/>
      <c r="C216" s="34"/>
      <c r="D216" s="35"/>
      <c r="E216" s="35"/>
      <c r="F216" s="35"/>
    </row>
    <row r="217" spans="2:6" x14ac:dyDescent="0.15">
      <c r="B217" s="19"/>
      <c r="C217" s="34"/>
      <c r="D217" s="35"/>
      <c r="E217" s="35"/>
      <c r="F217" s="35"/>
    </row>
    <row r="218" spans="2:6" x14ac:dyDescent="0.15">
      <c r="B218" s="19"/>
      <c r="C218" s="34"/>
      <c r="D218" s="35"/>
      <c r="E218" s="35"/>
      <c r="F218" s="35"/>
    </row>
    <row r="219" spans="2:6" x14ac:dyDescent="0.15">
      <c r="B219" s="19"/>
      <c r="C219" s="34"/>
      <c r="D219" s="35"/>
      <c r="E219" s="35"/>
      <c r="F219" s="35"/>
    </row>
    <row r="220" spans="2:6" x14ac:dyDescent="0.15">
      <c r="B220" s="19"/>
      <c r="C220" s="34"/>
      <c r="D220" s="35"/>
      <c r="E220" s="35"/>
      <c r="F220" s="35"/>
    </row>
    <row r="221" spans="2:6" x14ac:dyDescent="0.15">
      <c r="B221" s="19"/>
      <c r="C221" s="34"/>
      <c r="D221" s="35"/>
      <c r="E221" s="35"/>
      <c r="F221" s="35"/>
    </row>
    <row r="222" spans="2:6" x14ac:dyDescent="0.15">
      <c r="B222" s="19"/>
      <c r="C222" s="34"/>
      <c r="D222" s="35"/>
      <c r="E222" s="35"/>
      <c r="F222" s="35"/>
    </row>
    <row r="223" spans="2:6" x14ac:dyDescent="0.15">
      <c r="B223" s="19"/>
      <c r="C223" s="34"/>
      <c r="D223" s="35"/>
      <c r="E223" s="35"/>
      <c r="F223" s="35"/>
    </row>
    <row r="224" spans="2:6" x14ac:dyDescent="0.15">
      <c r="B224" s="19"/>
      <c r="C224" s="34"/>
      <c r="D224" s="35"/>
      <c r="E224" s="35"/>
      <c r="F224" s="35"/>
    </row>
    <row r="225" spans="2:6" x14ac:dyDescent="0.15">
      <c r="B225" s="19"/>
      <c r="C225" s="34"/>
      <c r="D225" s="35"/>
      <c r="E225" s="35"/>
      <c r="F225" s="35"/>
    </row>
    <row r="226" spans="2:6" x14ac:dyDescent="0.15">
      <c r="B226" s="19"/>
      <c r="C226" s="34"/>
      <c r="D226" s="35"/>
      <c r="E226" s="35"/>
      <c r="F226" s="35"/>
    </row>
    <row r="227" spans="2:6" x14ac:dyDescent="0.15">
      <c r="B227" s="19"/>
      <c r="C227" s="34"/>
      <c r="D227" s="35"/>
      <c r="E227" s="35"/>
      <c r="F227" s="35"/>
    </row>
    <row r="228" spans="2:6" x14ac:dyDescent="0.15">
      <c r="B228" s="19"/>
      <c r="C228" s="34"/>
      <c r="D228" s="35"/>
      <c r="E228" s="35"/>
      <c r="F228" s="35"/>
    </row>
    <row r="229" spans="2:6" x14ac:dyDescent="0.15">
      <c r="B229" s="19"/>
      <c r="C229" s="34"/>
      <c r="D229" s="35"/>
      <c r="E229" s="35"/>
      <c r="F229" s="35"/>
    </row>
    <row r="230" spans="2:6" x14ac:dyDescent="0.15">
      <c r="B230" s="19"/>
      <c r="C230" s="34"/>
      <c r="D230" s="35"/>
      <c r="E230" s="35"/>
      <c r="F230" s="35"/>
    </row>
    <row r="231" spans="2:6" x14ac:dyDescent="0.15">
      <c r="B231" s="19"/>
      <c r="C231" s="34"/>
      <c r="D231" s="35"/>
      <c r="E231" s="35"/>
      <c r="F231" s="35"/>
    </row>
    <row r="232" spans="2:6" x14ac:dyDescent="0.15">
      <c r="B232" s="19"/>
      <c r="C232" s="34"/>
      <c r="D232" s="35"/>
      <c r="E232" s="35"/>
      <c r="F232" s="35"/>
    </row>
    <row r="233" spans="2:6" x14ac:dyDescent="0.15">
      <c r="B233" s="19"/>
      <c r="C233" s="34"/>
      <c r="D233" s="35"/>
      <c r="E233" s="35"/>
      <c r="F233" s="35"/>
    </row>
    <row r="234" spans="2:6" x14ac:dyDescent="0.15">
      <c r="B234" s="19"/>
      <c r="C234" s="34"/>
      <c r="D234" s="35"/>
      <c r="E234" s="35"/>
      <c r="F234" s="35"/>
    </row>
    <row r="235" spans="2:6" x14ac:dyDescent="0.15">
      <c r="B235" s="19"/>
      <c r="C235" s="34"/>
      <c r="D235" s="35"/>
      <c r="E235" s="35"/>
      <c r="F235" s="35"/>
    </row>
    <row r="236" spans="2:6" x14ac:dyDescent="0.15">
      <c r="B236" s="19"/>
      <c r="C236" s="34"/>
      <c r="D236" s="35"/>
      <c r="E236" s="35"/>
      <c r="F236" s="35"/>
    </row>
    <row r="237" spans="2:6" x14ac:dyDescent="0.15">
      <c r="B237" s="19"/>
      <c r="C237" s="34"/>
      <c r="D237" s="35"/>
      <c r="E237" s="35"/>
      <c r="F237" s="35"/>
    </row>
    <row r="238" spans="2:6" x14ac:dyDescent="0.15">
      <c r="B238" s="19"/>
      <c r="C238" s="34"/>
      <c r="D238" s="35"/>
      <c r="E238" s="35"/>
      <c r="F238" s="35"/>
    </row>
    <row r="239" spans="2:6" x14ac:dyDescent="0.15">
      <c r="B239" s="19"/>
      <c r="C239" s="34"/>
      <c r="D239" s="35"/>
      <c r="E239" s="35"/>
      <c r="F239" s="35"/>
    </row>
    <row r="240" spans="2:6" x14ac:dyDescent="0.15">
      <c r="B240" s="19"/>
      <c r="C240" s="34"/>
      <c r="D240" s="35"/>
      <c r="E240" s="35"/>
      <c r="F240" s="35"/>
    </row>
    <row r="241" spans="2:6" x14ac:dyDescent="0.15">
      <c r="B241" s="19"/>
      <c r="C241" s="34"/>
      <c r="D241" s="35"/>
      <c r="E241" s="35"/>
      <c r="F241" s="35"/>
    </row>
    <row r="242" spans="2:6" x14ac:dyDescent="0.15">
      <c r="B242" s="19"/>
      <c r="C242" s="34"/>
      <c r="D242" s="35"/>
      <c r="E242" s="35"/>
      <c r="F242" s="35"/>
    </row>
    <row r="243" spans="2:6" x14ac:dyDescent="0.15">
      <c r="B243" s="19"/>
      <c r="C243" s="34"/>
      <c r="D243" s="35"/>
      <c r="E243" s="35"/>
      <c r="F243" s="35"/>
    </row>
    <row r="244" spans="2:6" x14ac:dyDescent="0.15">
      <c r="B244" s="19"/>
      <c r="C244" s="34"/>
      <c r="D244" s="35"/>
      <c r="E244" s="35"/>
      <c r="F244" s="35"/>
    </row>
    <row r="245" spans="2:6" x14ac:dyDescent="0.15">
      <c r="B245" s="19"/>
      <c r="C245" s="34"/>
      <c r="D245" s="35"/>
      <c r="E245" s="35"/>
      <c r="F245" s="35"/>
    </row>
    <row r="246" spans="2:6" x14ac:dyDescent="0.15">
      <c r="B246" s="19"/>
      <c r="C246" s="34"/>
      <c r="D246" s="35"/>
      <c r="E246" s="35"/>
      <c r="F246" s="35"/>
    </row>
    <row r="247" spans="2:6" x14ac:dyDescent="0.15">
      <c r="B247" s="19"/>
      <c r="C247" s="34"/>
      <c r="D247" s="35"/>
      <c r="E247" s="35"/>
      <c r="F247" s="35"/>
    </row>
    <row r="248" spans="2:6" x14ac:dyDescent="0.15">
      <c r="B248" s="19"/>
      <c r="C248" s="34"/>
      <c r="D248" s="35"/>
      <c r="E248" s="35"/>
      <c r="F248" s="35"/>
    </row>
    <row r="249" spans="2:6" x14ac:dyDescent="0.15">
      <c r="B249" s="19"/>
      <c r="C249" s="34"/>
      <c r="D249" s="35"/>
      <c r="E249" s="35"/>
      <c r="F249" s="35"/>
    </row>
    <row r="250" spans="2:6" x14ac:dyDescent="0.15">
      <c r="B250" s="19"/>
      <c r="C250" s="34"/>
      <c r="D250" s="35"/>
      <c r="E250" s="35"/>
      <c r="F250" s="35"/>
    </row>
    <row r="251" spans="2:6" x14ac:dyDescent="0.15">
      <c r="B251" s="19"/>
      <c r="C251" s="34"/>
      <c r="D251" s="35"/>
      <c r="E251" s="35"/>
      <c r="F251" s="35"/>
    </row>
    <row r="252" spans="2:6" x14ac:dyDescent="0.15">
      <c r="B252" s="19"/>
      <c r="C252" s="34"/>
      <c r="D252" s="35"/>
      <c r="E252" s="35"/>
      <c r="F252" s="35"/>
    </row>
    <row r="253" spans="2:6" x14ac:dyDescent="0.15">
      <c r="B253" s="19"/>
      <c r="C253" s="34"/>
      <c r="D253" s="35"/>
      <c r="E253" s="35"/>
      <c r="F253" s="35"/>
    </row>
    <row r="254" spans="2:6" x14ac:dyDescent="0.15">
      <c r="B254" s="19"/>
      <c r="C254" s="34"/>
      <c r="D254" s="35"/>
      <c r="E254" s="35"/>
      <c r="F254" s="35"/>
    </row>
    <row r="255" spans="2:6" x14ac:dyDescent="0.15">
      <c r="B255" s="19"/>
      <c r="C255" s="34"/>
      <c r="D255" s="35"/>
      <c r="E255" s="35"/>
      <c r="F255" s="35"/>
    </row>
    <row r="256" spans="2:6" x14ac:dyDescent="0.15">
      <c r="B256" s="19"/>
      <c r="C256" s="34"/>
      <c r="D256" s="35"/>
      <c r="E256" s="35"/>
      <c r="F256" s="35"/>
    </row>
    <row r="257" spans="2:6" x14ac:dyDescent="0.15">
      <c r="B257" s="19"/>
      <c r="C257" s="34"/>
      <c r="D257" s="35"/>
      <c r="E257" s="35"/>
      <c r="F257" s="35"/>
    </row>
    <row r="258" spans="2:6" x14ac:dyDescent="0.15">
      <c r="B258" s="19"/>
      <c r="C258" s="34"/>
      <c r="D258" s="35"/>
      <c r="E258" s="35"/>
      <c r="F258" s="35"/>
    </row>
    <row r="259" spans="2:6" x14ac:dyDescent="0.15">
      <c r="B259" s="19"/>
      <c r="C259" s="34"/>
      <c r="D259" s="35"/>
      <c r="E259" s="35"/>
      <c r="F259" s="35"/>
    </row>
    <row r="260" spans="2:6" x14ac:dyDescent="0.15">
      <c r="B260" s="19"/>
      <c r="C260" s="34"/>
      <c r="D260" s="35"/>
      <c r="E260" s="35"/>
      <c r="F260" s="35"/>
    </row>
    <row r="261" spans="2:6" x14ac:dyDescent="0.15">
      <c r="B261" s="19"/>
      <c r="C261" s="34"/>
      <c r="D261" s="35"/>
      <c r="E261" s="35"/>
      <c r="F261" s="35"/>
    </row>
    <row r="262" spans="2:6" x14ac:dyDescent="0.15">
      <c r="B262" s="19"/>
      <c r="C262" s="34"/>
      <c r="D262" s="35"/>
      <c r="E262" s="35"/>
      <c r="F262" s="35"/>
    </row>
    <row r="263" spans="2:6" x14ac:dyDescent="0.15">
      <c r="B263" s="19"/>
      <c r="C263" s="34"/>
      <c r="D263" s="35"/>
      <c r="E263" s="35"/>
      <c r="F263" s="35"/>
    </row>
    <row r="264" spans="2:6" x14ac:dyDescent="0.15">
      <c r="B264" s="19"/>
      <c r="C264" s="34"/>
      <c r="D264" s="35"/>
      <c r="E264" s="35"/>
      <c r="F264" s="35"/>
    </row>
    <row r="265" spans="2:6" x14ac:dyDescent="0.15">
      <c r="B265" s="19"/>
      <c r="C265" s="34"/>
      <c r="D265" s="35"/>
      <c r="E265" s="35"/>
      <c r="F265" s="35"/>
    </row>
    <row r="266" spans="2:6" x14ac:dyDescent="0.15">
      <c r="B266" s="19"/>
      <c r="C266" s="34"/>
      <c r="D266" s="35"/>
      <c r="E266" s="35"/>
      <c r="F266" s="35"/>
    </row>
    <row r="267" spans="2:6" x14ac:dyDescent="0.15">
      <c r="B267" s="19"/>
      <c r="C267" s="34"/>
      <c r="D267" s="35"/>
      <c r="E267" s="35"/>
      <c r="F267" s="35"/>
    </row>
    <row r="268" spans="2:6" x14ac:dyDescent="0.15">
      <c r="B268" s="19"/>
      <c r="C268" s="34"/>
      <c r="D268" s="35"/>
      <c r="E268" s="35"/>
      <c r="F268" s="35"/>
    </row>
    <row r="269" spans="2:6" x14ac:dyDescent="0.15">
      <c r="B269" s="19"/>
      <c r="C269" s="34"/>
      <c r="D269" s="35"/>
      <c r="E269" s="35"/>
      <c r="F269" s="35"/>
    </row>
    <row r="270" spans="2:6" x14ac:dyDescent="0.15">
      <c r="B270" s="19"/>
      <c r="C270" s="34"/>
      <c r="D270" s="35"/>
      <c r="E270" s="35"/>
      <c r="F270" s="35"/>
    </row>
    <row r="271" spans="2:6" x14ac:dyDescent="0.15">
      <c r="B271" s="19"/>
      <c r="C271" s="34"/>
      <c r="D271" s="35"/>
      <c r="E271" s="35"/>
      <c r="F271" s="35"/>
    </row>
    <row r="272" spans="2:6" x14ac:dyDescent="0.15">
      <c r="B272" s="19"/>
      <c r="C272" s="34"/>
      <c r="D272" s="35"/>
      <c r="E272" s="35"/>
      <c r="F272" s="35"/>
    </row>
    <row r="273" spans="2:6" x14ac:dyDescent="0.15">
      <c r="B273" s="19"/>
      <c r="C273" s="34"/>
      <c r="D273" s="35"/>
      <c r="E273" s="35"/>
      <c r="F273" s="35"/>
    </row>
    <row r="274" spans="2:6" x14ac:dyDescent="0.15">
      <c r="B274" s="19"/>
      <c r="C274" s="34"/>
      <c r="D274" s="35"/>
      <c r="E274" s="35"/>
      <c r="F274" s="35"/>
    </row>
    <row r="275" spans="2:6" x14ac:dyDescent="0.15">
      <c r="B275" s="19"/>
      <c r="C275" s="34"/>
      <c r="D275" s="35"/>
      <c r="E275" s="35"/>
      <c r="F275" s="35"/>
    </row>
    <row r="276" spans="2:6" x14ac:dyDescent="0.15">
      <c r="B276" s="19"/>
      <c r="C276" s="34"/>
      <c r="D276" s="35"/>
      <c r="E276" s="35"/>
      <c r="F276" s="35"/>
    </row>
    <row r="277" spans="2:6" x14ac:dyDescent="0.15">
      <c r="B277" s="19"/>
      <c r="C277" s="34"/>
      <c r="D277" s="35"/>
      <c r="E277" s="35"/>
      <c r="F277" s="35"/>
    </row>
    <row r="278" spans="2:6" x14ac:dyDescent="0.15">
      <c r="B278" s="19"/>
      <c r="C278" s="34"/>
      <c r="D278" s="35"/>
      <c r="E278" s="35"/>
      <c r="F278" s="35"/>
    </row>
    <row r="279" spans="2:6" x14ac:dyDescent="0.15">
      <c r="B279" s="19"/>
      <c r="C279" s="34"/>
      <c r="D279" s="35"/>
      <c r="E279" s="35"/>
      <c r="F279" s="35"/>
    </row>
    <row r="280" spans="2:6" x14ac:dyDescent="0.15">
      <c r="B280" s="19"/>
      <c r="C280" s="34"/>
      <c r="D280" s="35"/>
      <c r="E280" s="35"/>
      <c r="F280" s="35"/>
    </row>
    <row r="281" spans="2:6" x14ac:dyDescent="0.15">
      <c r="B281" s="19"/>
      <c r="C281" s="34"/>
      <c r="D281" s="35"/>
      <c r="E281" s="35"/>
      <c r="F281" s="35"/>
    </row>
    <row r="282" spans="2:6" x14ac:dyDescent="0.15">
      <c r="B282" s="19"/>
      <c r="C282" s="34"/>
      <c r="D282" s="35"/>
      <c r="E282" s="35"/>
      <c r="F282" s="35"/>
    </row>
    <row r="283" spans="2:6" x14ac:dyDescent="0.15">
      <c r="B283" s="19"/>
      <c r="C283" s="34"/>
      <c r="D283" s="35"/>
      <c r="E283" s="35"/>
      <c r="F283" s="35"/>
    </row>
    <row r="284" spans="2:6" x14ac:dyDescent="0.15">
      <c r="B284" s="19"/>
      <c r="C284" s="34"/>
      <c r="D284" s="35"/>
      <c r="E284" s="35"/>
      <c r="F284" s="35"/>
    </row>
    <row r="285" spans="2:6" x14ac:dyDescent="0.15">
      <c r="B285" s="19"/>
      <c r="C285" s="34"/>
      <c r="D285" s="35"/>
      <c r="E285" s="35"/>
      <c r="F285" s="35"/>
    </row>
    <row r="286" spans="2:6" x14ac:dyDescent="0.15">
      <c r="B286" s="19"/>
      <c r="C286" s="34"/>
      <c r="D286" s="35"/>
      <c r="E286" s="35"/>
      <c r="F286" s="35"/>
    </row>
    <row r="287" spans="2:6" x14ac:dyDescent="0.15">
      <c r="B287" s="19"/>
      <c r="C287" s="34"/>
      <c r="D287" s="35"/>
      <c r="E287" s="35"/>
      <c r="F287" s="35"/>
    </row>
    <row r="288" spans="2:6" x14ac:dyDescent="0.15">
      <c r="B288" s="19"/>
      <c r="C288" s="34"/>
      <c r="D288" s="35"/>
      <c r="E288" s="35"/>
      <c r="F288" s="35"/>
    </row>
    <row r="289" spans="2:6" x14ac:dyDescent="0.15">
      <c r="B289" s="19"/>
      <c r="C289" s="34"/>
      <c r="D289" s="35"/>
      <c r="E289" s="35"/>
      <c r="F289" s="35"/>
    </row>
    <row r="290" spans="2:6" x14ac:dyDescent="0.15">
      <c r="B290" s="19"/>
      <c r="C290" s="34"/>
      <c r="D290" s="35"/>
      <c r="E290" s="35"/>
      <c r="F290" s="35"/>
    </row>
    <row r="291" spans="2:6" x14ac:dyDescent="0.15">
      <c r="B291" s="19"/>
      <c r="C291" s="34"/>
      <c r="D291" s="35"/>
      <c r="E291" s="35"/>
      <c r="F291" s="35"/>
    </row>
    <row r="292" spans="2:6" x14ac:dyDescent="0.15">
      <c r="B292" s="19"/>
      <c r="C292" s="34"/>
      <c r="D292" s="35"/>
      <c r="E292" s="35"/>
      <c r="F292" s="35"/>
    </row>
    <row r="293" spans="2:6" x14ac:dyDescent="0.15">
      <c r="B293" s="19"/>
      <c r="C293" s="34"/>
      <c r="D293" s="35"/>
      <c r="E293" s="35"/>
      <c r="F293" s="35"/>
    </row>
    <row r="294" spans="2:6" x14ac:dyDescent="0.15">
      <c r="B294" s="19"/>
      <c r="C294" s="34"/>
      <c r="D294" s="35"/>
      <c r="E294" s="35"/>
      <c r="F294" s="35"/>
    </row>
    <row r="295" spans="2:6" x14ac:dyDescent="0.15">
      <c r="B295" s="19"/>
      <c r="C295" s="34"/>
      <c r="D295" s="35"/>
      <c r="E295" s="35"/>
      <c r="F295" s="35"/>
    </row>
    <row r="296" spans="2:6" x14ac:dyDescent="0.15">
      <c r="B296" s="19"/>
      <c r="C296" s="34"/>
      <c r="D296" s="35"/>
      <c r="E296" s="35"/>
      <c r="F296" s="35"/>
    </row>
    <row r="297" spans="2:6" x14ac:dyDescent="0.15">
      <c r="B297" s="19"/>
      <c r="C297" s="34"/>
      <c r="D297" s="35"/>
      <c r="E297" s="35"/>
      <c r="F297" s="35"/>
    </row>
    <row r="298" spans="2:6" x14ac:dyDescent="0.15">
      <c r="B298" s="19"/>
      <c r="C298" s="34"/>
      <c r="D298" s="35"/>
      <c r="E298" s="35"/>
      <c r="F298" s="35"/>
    </row>
    <row r="299" spans="2:6" x14ac:dyDescent="0.15">
      <c r="B299" s="19"/>
      <c r="C299" s="34"/>
      <c r="D299" s="35"/>
      <c r="E299" s="35"/>
      <c r="F299" s="35"/>
    </row>
    <row r="300" spans="2:6" x14ac:dyDescent="0.15">
      <c r="B300" s="19"/>
      <c r="C300" s="34"/>
      <c r="D300" s="35"/>
      <c r="E300" s="35"/>
      <c r="F300" s="35"/>
    </row>
  </sheetData>
  <phoneticPr fontId="2"/>
  <pageMargins left="0.75" right="0.75" top="1" bottom="1" header="0.51200000000000001" footer="0.51200000000000001"/>
  <pageSetup paperSize="9" scale="18" orientation="portrait" horizont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ＨＰグラフ</vt:lpstr>
      <vt:lpstr>統計グラフ</vt:lpstr>
      <vt:lpstr>人口推移</vt:lpstr>
      <vt:lpstr>人口推移!Print_Area</vt:lpstr>
      <vt:lpstr>統計グラフ!Print_Area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2025-05-08T00:33:30Z</dcterms:created>
  <dcterms:modified xsi:type="dcterms:W3CDTF">2025-12-03T05:50:36Z</dcterms:modified>
</cp:coreProperties>
</file>