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企画係\老人福祉センター\電力入札\R04\1.仕様書・契約書等\"/>
    </mc:Choice>
  </mc:AlternateContent>
  <bookViews>
    <workbookView xWindow="240" yWindow="90" windowWidth="11700" windowHeight="85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I31" i="1" l="1"/>
  <c r="O35" i="1"/>
  <c r="O34" i="1"/>
  <c r="O33" i="1"/>
  <c r="O32" i="1"/>
  <c r="O31" i="1"/>
  <c r="O30" i="1"/>
  <c r="O29" i="1"/>
  <c r="O28" i="1"/>
  <c r="O27" i="1"/>
  <c r="O26" i="1"/>
  <c r="O25" i="1"/>
  <c r="O24" i="1"/>
  <c r="K35" i="1"/>
  <c r="M32" i="1"/>
  <c r="M27" i="1"/>
  <c r="M26" i="1"/>
  <c r="K24" i="1"/>
  <c r="G31" i="1"/>
  <c r="E31" i="1"/>
  <c r="M33" i="1"/>
  <c r="M29" i="1"/>
  <c r="M28" i="1"/>
  <c r="M25" i="1"/>
  <c r="K33" i="1"/>
  <c r="K26" i="1"/>
  <c r="K25" i="1"/>
  <c r="G35" i="1"/>
  <c r="G34" i="1"/>
  <c r="G33" i="1"/>
  <c r="G32" i="1"/>
  <c r="G30" i="1"/>
  <c r="G29" i="1"/>
  <c r="G28" i="1"/>
  <c r="G27" i="1"/>
  <c r="G26" i="1"/>
  <c r="G25" i="1"/>
  <c r="G24" i="1"/>
  <c r="E26" i="1"/>
  <c r="E25" i="1"/>
  <c r="E24" i="1"/>
  <c r="E35" i="1"/>
  <c r="E34" i="1"/>
  <c r="E32" i="1"/>
  <c r="E30" i="1"/>
  <c r="E29" i="1"/>
  <c r="E28" i="1"/>
  <c r="E27" i="1"/>
  <c r="I35" i="1"/>
  <c r="I34" i="1"/>
  <c r="I33" i="1"/>
  <c r="I32" i="1"/>
  <c r="I30" i="1"/>
  <c r="I29" i="1"/>
  <c r="E33" i="1"/>
  <c r="I24" i="1"/>
  <c r="I25" i="1"/>
  <c r="I26" i="1"/>
  <c r="I27" i="1"/>
  <c r="I28" i="1"/>
  <c r="C36" i="1"/>
  <c r="M31" i="1"/>
  <c r="M35" i="1"/>
  <c r="K34" i="1"/>
  <c r="M34" i="1"/>
  <c r="M30" i="1"/>
  <c r="M24" i="1"/>
  <c r="Q31" i="1" l="1"/>
  <c r="Q33" i="1"/>
  <c r="Q28" i="1"/>
  <c r="Q24" i="1"/>
  <c r="Q35" i="1"/>
  <c r="Q29" i="1"/>
  <c r="Q34" i="1"/>
  <c r="Q32" i="1"/>
  <c r="Q30" i="1"/>
  <c r="Q27" i="1"/>
  <c r="Q26" i="1"/>
  <c r="Q25" i="1"/>
  <c r="Q36" i="1" l="1"/>
</calcChain>
</file>

<file path=xl/sharedStrings.xml><?xml version="1.0" encoding="utf-8"?>
<sst xmlns="http://schemas.openxmlformats.org/spreadsheetml/2006/main" count="68" uniqueCount="61">
  <si>
    <t>入札者</t>
    <rPh sb="0" eb="3">
      <t>ニュウサツシャ</t>
    </rPh>
    <phoneticPr fontId="2"/>
  </si>
  <si>
    <t>各料金単価</t>
    <rPh sb="0" eb="3">
      <t>カクリョウキン</t>
    </rPh>
    <rPh sb="3" eb="5">
      <t>タンカ</t>
    </rPh>
    <phoneticPr fontId="2"/>
  </si>
  <si>
    <t>常時</t>
    <rPh sb="0" eb="2">
      <t>ジョウジ</t>
    </rPh>
    <phoneticPr fontId="2"/>
  </si>
  <si>
    <t>予備電力</t>
    <rPh sb="0" eb="2">
      <t>ヨビ</t>
    </rPh>
    <rPh sb="2" eb="4">
      <t>デンリョク</t>
    </rPh>
    <phoneticPr fontId="2"/>
  </si>
  <si>
    <t>託送料（送電サービス）</t>
    <rPh sb="0" eb="2">
      <t>タクソウ</t>
    </rPh>
    <rPh sb="2" eb="3">
      <t>リョウ</t>
    </rPh>
    <rPh sb="4" eb="6">
      <t>ソウデン</t>
    </rPh>
    <phoneticPr fontId="2"/>
  </si>
  <si>
    <t>夏季（７月～９月）</t>
    <rPh sb="0" eb="2">
      <t>カキ</t>
    </rPh>
    <rPh sb="4" eb="5">
      <t>ツキ</t>
    </rPh>
    <rPh sb="7" eb="8">
      <t>ガツ</t>
    </rPh>
    <phoneticPr fontId="2"/>
  </si>
  <si>
    <t>その他季（１０月～６月）</t>
    <rPh sb="2" eb="3">
      <t>タ</t>
    </rPh>
    <rPh sb="3" eb="4">
      <t>キ</t>
    </rPh>
    <rPh sb="7" eb="8">
      <t>ガツ</t>
    </rPh>
    <rPh sb="10" eb="11">
      <t>ガツ</t>
    </rPh>
    <phoneticPr fontId="2"/>
  </si>
  <si>
    <t>単位</t>
    <rPh sb="0" eb="2">
      <t>タンイ</t>
    </rPh>
    <phoneticPr fontId="2"/>
  </si>
  <si>
    <t>kW</t>
    <phoneticPr fontId="2"/>
  </si>
  <si>
    <t>月</t>
    <rPh sb="0" eb="1">
      <t>ツキ</t>
    </rPh>
    <phoneticPr fontId="2"/>
  </si>
  <si>
    <t>力率</t>
    <rPh sb="0" eb="1">
      <t>リキ</t>
    </rPh>
    <rPh sb="1" eb="2">
      <t>リツ</t>
    </rPh>
    <phoneticPr fontId="2"/>
  </si>
  <si>
    <t>（％）</t>
    <phoneticPr fontId="2"/>
  </si>
  <si>
    <t>使用電力量</t>
    <rPh sb="0" eb="2">
      <t>シヨウ</t>
    </rPh>
    <rPh sb="2" eb="5">
      <t>デンリョクリョウ</t>
    </rPh>
    <phoneticPr fontId="2"/>
  </si>
  <si>
    <t>（kWh）</t>
    <phoneticPr fontId="2"/>
  </si>
  <si>
    <t>小計</t>
    <rPh sb="0" eb="2">
      <t>ショウケイ</t>
    </rPh>
    <phoneticPr fontId="2"/>
  </si>
  <si>
    <t>託送料
（送電サービス）</t>
    <rPh sb="0" eb="3">
      <t>タクソウリョウ</t>
    </rPh>
    <rPh sb="5" eb="7">
      <t>ソウデン</t>
    </rPh>
    <phoneticPr fontId="2"/>
  </si>
  <si>
    <t>月合計
（円未満切捨）</t>
    <rPh sb="0" eb="1">
      <t>ツキ</t>
    </rPh>
    <rPh sb="1" eb="3">
      <t>ゴウケイ</t>
    </rPh>
    <rPh sb="5" eb="6">
      <t>エン</t>
    </rPh>
    <rPh sb="6" eb="8">
      <t>ミマン</t>
    </rPh>
    <rPh sb="8" eb="9">
      <t>キ</t>
    </rPh>
    <rPh sb="9" eb="10">
      <t>ス</t>
    </rPh>
    <phoneticPr fontId="2"/>
  </si>
  <si>
    <t>年合計</t>
    <rPh sb="0" eb="1">
      <t>ネン</t>
    </rPh>
    <rPh sb="1" eb="3">
      <t>ゴウケイ</t>
    </rPh>
    <phoneticPr fontId="2"/>
  </si>
  <si>
    <t>各 月 電 気 料 金</t>
    <rPh sb="0" eb="1">
      <t>オノオノ</t>
    </rPh>
    <rPh sb="2" eb="3">
      <t>ツキ</t>
    </rPh>
    <rPh sb="4" eb="5">
      <t>デン</t>
    </rPh>
    <rPh sb="6" eb="7">
      <t>キ</t>
    </rPh>
    <rPh sb="8" eb="9">
      <t>リョウ</t>
    </rPh>
    <rPh sb="10" eb="11">
      <t>キン</t>
    </rPh>
    <phoneticPr fontId="2"/>
  </si>
  <si>
    <t>基本料金（常時）</t>
    <rPh sb="0" eb="2">
      <t>キホン</t>
    </rPh>
    <rPh sb="2" eb="4">
      <t>リョウキン</t>
    </rPh>
    <rPh sb="5" eb="7">
      <t>ジョウジ</t>
    </rPh>
    <phoneticPr fontId="2"/>
  </si>
  <si>
    <t>基本料金（託送料）</t>
    <rPh sb="0" eb="2">
      <t>キホン</t>
    </rPh>
    <rPh sb="2" eb="4">
      <t>リョウキン</t>
    </rPh>
    <rPh sb="5" eb="8">
      <t>タクソウリョウ</t>
    </rPh>
    <phoneticPr fontId="2"/>
  </si>
  <si>
    <t>基本料金（予備電力）</t>
    <rPh sb="0" eb="2">
      <t>キホン</t>
    </rPh>
    <rPh sb="2" eb="4">
      <t>リョウキン</t>
    </rPh>
    <rPh sb="5" eb="7">
      <t>ヨビ</t>
    </rPh>
    <rPh sb="7" eb="9">
      <t>デンリョク</t>
    </rPh>
    <phoneticPr fontId="2"/>
  </si>
  <si>
    <t>電力量料金</t>
    <rPh sb="0" eb="3">
      <t>デンリョクリョウ</t>
    </rPh>
    <rPh sb="3" eb="5">
      <t>リョウキン</t>
    </rPh>
    <phoneticPr fontId="2"/>
  </si>
  <si>
    <t>燃料費調整金</t>
    <rPh sb="0" eb="2">
      <t>ネンリョウ</t>
    </rPh>
    <rPh sb="2" eb="3">
      <t>ヒ</t>
    </rPh>
    <rPh sb="3" eb="5">
      <t>チョウセイ</t>
    </rPh>
    <rPh sb="5" eb="6">
      <t>カネ</t>
    </rPh>
    <phoneticPr fontId="2"/>
  </si>
  <si>
    <t>（例）…契約電力（予備電力）×基本料金単価（予備電力）</t>
    <rPh sb="1" eb="2">
      <t>レイ</t>
    </rPh>
    <rPh sb="4" eb="6">
      <t>ケイヤク</t>
    </rPh>
    <rPh sb="6" eb="8">
      <t>デンリョク</t>
    </rPh>
    <rPh sb="9" eb="11">
      <t>ヨビ</t>
    </rPh>
    <rPh sb="11" eb="13">
      <t>デンリョク</t>
    </rPh>
    <rPh sb="15" eb="17">
      <t>キホン</t>
    </rPh>
    <rPh sb="17" eb="19">
      <t>リョウキン</t>
    </rPh>
    <rPh sb="19" eb="21">
      <t>タンカ</t>
    </rPh>
    <rPh sb="22" eb="24">
      <t>ヨビ</t>
    </rPh>
    <rPh sb="24" eb="26">
      <t>デンリョク</t>
    </rPh>
    <phoneticPr fontId="2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</si>
  <si>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2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</si>
  <si>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2"/>
  </si>
  <si>
    <t>入　札　金　額　明　細　書</t>
    <rPh sb="0" eb="1">
      <t>イリ</t>
    </rPh>
    <rPh sb="2" eb="3">
      <t>サツ</t>
    </rPh>
    <rPh sb="4" eb="5">
      <t>キン</t>
    </rPh>
    <rPh sb="6" eb="7">
      <t>ガク</t>
    </rPh>
    <rPh sb="8" eb="9">
      <t>メイ</t>
    </rPh>
    <rPh sb="10" eb="11">
      <t>ホソ</t>
    </rPh>
    <rPh sb="12" eb="13">
      <t>ショ</t>
    </rPh>
    <phoneticPr fontId="2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</si>
  <si>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2"/>
  </si>
  <si>
    <t>契約電力</t>
    <rPh sb="0" eb="2">
      <t>ケイヤク</t>
    </rPh>
    <rPh sb="2" eb="4">
      <t>デンリョク</t>
    </rPh>
    <phoneticPr fontId="2"/>
  </si>
  <si>
    <t>円/kW・月</t>
    <rPh sb="0" eb="1">
      <t>エン</t>
    </rPh>
    <rPh sb="5" eb="6">
      <t>ツキ</t>
    </rPh>
    <phoneticPr fontId="2"/>
  </si>
  <si>
    <t>基本料金</t>
    <rPh sb="0" eb="2">
      <t>キホン</t>
    </rPh>
    <rPh sb="2" eb="4">
      <t>リョウキン</t>
    </rPh>
    <phoneticPr fontId="2"/>
  </si>
  <si>
    <t>円/kWh</t>
    <rPh sb="0" eb="1">
      <t>エン</t>
    </rPh>
    <phoneticPr fontId="2"/>
  </si>
  <si>
    <t>単位：円</t>
    <rPh sb="0" eb="2">
      <t>タンイ</t>
    </rPh>
    <rPh sb="3" eb="4">
      <t>エン</t>
    </rPh>
    <phoneticPr fontId="2"/>
  </si>
  <si>
    <t>燃料費
調整金</t>
    <rPh sb="0" eb="3">
      <t>ネンリョウヒ</t>
    </rPh>
    <rPh sb="4" eb="6">
      <t>チョウセイ</t>
    </rPh>
    <rPh sb="6" eb="7">
      <t>カネ</t>
    </rPh>
    <phoneticPr fontId="2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</si>
  <si>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2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</si>
  <si>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2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</si>
  <si>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2"/>
  </si>
  <si>
    <r>
      <t>各料金計算式</t>
    </r>
    <r>
      <rPr>
        <b/>
        <sz val="11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2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</si>
  <si>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2"/>
  </si>
  <si>
    <t>10</t>
    <phoneticPr fontId="2"/>
  </si>
  <si>
    <t>11</t>
    <phoneticPr fontId="2"/>
  </si>
  <si>
    <t>12</t>
    <phoneticPr fontId="2"/>
  </si>
  <si>
    <t>件名</t>
    <rPh sb="0" eb="2">
      <t>ケンメイ</t>
    </rPh>
    <phoneticPr fontId="2"/>
  </si>
  <si>
    <t>3</t>
    <phoneticPr fontId="2"/>
  </si>
  <si>
    <t>7</t>
    <phoneticPr fontId="2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</si>
  <si>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2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</si>
  <si>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2"/>
  </si>
  <si>
    <t>再生可能エネルギー発電促進賦課金（円未満切捨）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2"/>
  </si>
  <si>
    <t>再生可能エネルギー発電促進賦課金…※2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2"/>
  </si>
  <si>
    <t>燃料費調整単価…※1</t>
    <rPh sb="0" eb="3">
      <t>ネンリョウヒ</t>
    </rPh>
    <rPh sb="3" eb="5">
      <t>チョウセイ</t>
    </rPh>
    <rPh sb="5" eb="7">
      <t>タンカ</t>
    </rPh>
    <phoneticPr fontId="2"/>
  </si>
  <si>
    <t>四日市市中央老人福祉センターで使用する電気</t>
    <rPh sb="0" eb="3">
      <t>ヨッカイチ</t>
    </rPh>
    <rPh sb="3" eb="4">
      <t>シ</t>
    </rPh>
    <rPh sb="4" eb="6">
      <t>チュウオウ</t>
    </rPh>
    <rPh sb="6" eb="8">
      <t>ロウジン</t>
    </rPh>
    <rPh sb="8" eb="10">
      <t>フクシ</t>
    </rPh>
    <rPh sb="15" eb="17">
      <t>シヨウ</t>
    </rPh>
    <rPh sb="19" eb="21">
      <t>デンキ</t>
    </rPh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</si>
  <si>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</si>
  <si>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</si>
  <si>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</si>
  <si>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</si>
  <si>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2</t>
    <phoneticPr fontId="2"/>
  </si>
  <si>
    <t>　※１　「燃料費調整単価」は、管轄する電力会社の
　　　　算出する令和3年11月のものとする。</t>
    <rPh sb="5" eb="8">
      <t>ネンリョウヒ</t>
    </rPh>
    <rPh sb="8" eb="10">
      <t>チョウセイ</t>
    </rPh>
    <rPh sb="10" eb="12">
      <t>タンカ</t>
    </rPh>
    <rPh sb="15" eb="17">
      <t>カンカツ</t>
    </rPh>
    <rPh sb="19" eb="21">
      <t>デンリョク</t>
    </rPh>
    <rPh sb="21" eb="23">
      <t>ガイシャ</t>
    </rPh>
    <rPh sb="29" eb="31">
      <t>サンシュツ</t>
    </rPh>
    <rPh sb="33" eb="34">
      <t>レイ</t>
    </rPh>
    <rPh sb="34" eb="35">
      <t>ワ</t>
    </rPh>
    <rPh sb="36" eb="37">
      <t>ネン</t>
    </rPh>
    <rPh sb="39" eb="40">
      <t>ガツ</t>
    </rPh>
    <phoneticPr fontId="2"/>
  </si>
  <si>
    <t>　※２　「再生可能エネルギー発電促進賦課金」は、管轄する
          電力会社の算出する令和3年5月のものとする。</t>
    <rPh sb="5" eb="7">
      <t>サイセイ</t>
    </rPh>
    <rPh sb="7" eb="9">
      <t>カノウ</t>
    </rPh>
    <rPh sb="14" eb="16">
      <t>ハツデン</t>
    </rPh>
    <rPh sb="16" eb="18">
      <t>ソクシン</t>
    </rPh>
    <rPh sb="18" eb="21">
      <t>フカキン</t>
    </rPh>
    <rPh sb="24" eb="26">
      <t>カンカツ</t>
    </rPh>
    <rPh sb="39" eb="41">
      <t>デンリョク</t>
    </rPh>
    <rPh sb="41" eb="43">
      <t>ガイシャ</t>
    </rPh>
    <rPh sb="44" eb="46">
      <t>サンシュツ</t>
    </rPh>
    <rPh sb="48" eb="49">
      <t>レイ</t>
    </rPh>
    <rPh sb="49" eb="50">
      <t>ワ</t>
    </rPh>
    <rPh sb="51" eb="52">
      <t>ネン</t>
    </rPh>
    <rPh sb="52" eb="53">
      <t>ヘイネン</t>
    </rPh>
    <phoneticPr fontId="2"/>
  </si>
  <si>
    <t>R4/4</t>
    <phoneticPr fontId="2"/>
  </si>
  <si>
    <t>R5/1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</si>
</sst>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0_ ;[Red]\-#,##0.0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7" fontId="3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9" fillId="0" borderId="0" xfId="0" applyFo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8" fontId="13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10" fillId="3" borderId="2" xfId="0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7" fontId="0" fillId="2" borderId="14" xfId="0" applyNumberFormat="1" applyFill="1" applyBorder="1" applyAlignment="1">
      <alignment vertical="center"/>
    </xf>
    <xf numFmtId="177" fontId="0" fillId="2" borderId="15" xfId="0" applyNumberForma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3" borderId="2" xfId="0" applyNumberForma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center" shrinkToFit="1"/>
    </xf>
    <xf numFmtId="0" fontId="0" fillId="0" borderId="7" xfId="0" applyNumberFormat="1" applyBorder="1" applyAlignment="1">
      <alignment vertical="center" shrinkToFit="1"/>
    </xf>
    <xf numFmtId="0" fontId="0" fillId="0" borderId="4" xfId="0" applyNumberFormat="1" applyBorder="1" applyAlignment="1">
      <alignment vertical="center" shrinkToFit="1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178" fontId="0" fillId="0" borderId="6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view="pageBreakPreview" zoomScale="115" zoomScaleNormal="100" zoomScaleSheetLayoutView="115" workbookViewId="0">
      <selection activeCell="C36" sqref="C36:D36"/>
    </sheetView>
  </sheetViews>
  <sheetFormatPr defaultColWidth="5.625" defaultRowHeight="13.5" x14ac:dyDescent="0.15"/>
  <cols>
    <col min="1" max="2" width="5.625" customWidth="1"/>
    <col min="3" max="4" width="4.625" customWidth="1"/>
    <col min="5" max="8" width="5.625" customWidth="1"/>
    <col min="9" max="10" width="4.625" customWidth="1"/>
    <col min="14" max="14" width="7" customWidth="1"/>
    <col min="21" max="21" width="7.5" bestFit="1" customWidth="1"/>
  </cols>
  <sheetData>
    <row r="1" spans="1:19" ht="27" customHeight="1" x14ac:dyDescent="0.15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27" customHeight="1" x14ac:dyDescent="0.15">
      <c r="A3" s="57" t="s">
        <v>43</v>
      </c>
      <c r="B3" s="57"/>
      <c r="C3" s="57"/>
      <c r="D3" s="58" t="s">
        <v>51</v>
      </c>
      <c r="E3" s="59"/>
      <c r="F3" s="59"/>
      <c r="G3" s="59"/>
      <c r="H3" s="59"/>
      <c r="I3" s="59"/>
      <c r="J3" s="59"/>
      <c r="K3" s="59"/>
      <c r="L3" s="59"/>
      <c r="M3" s="60"/>
    </row>
    <row r="5" spans="1:19" ht="27" customHeight="1" x14ac:dyDescent="0.15">
      <c r="A5" s="57" t="s">
        <v>0</v>
      </c>
      <c r="B5" s="57"/>
      <c r="C5" s="57"/>
      <c r="D5" s="61"/>
      <c r="E5" s="62"/>
      <c r="F5" s="62"/>
      <c r="G5" s="62"/>
      <c r="H5" s="62"/>
      <c r="I5" s="62"/>
      <c r="J5" s="62"/>
      <c r="K5" s="62"/>
      <c r="L5" s="62"/>
      <c r="M5" s="62"/>
    </row>
    <row r="6" spans="1:19" ht="18.75" x14ac:dyDescent="0.15">
      <c r="A6" s="3"/>
    </row>
    <row r="7" spans="1:19" ht="14.25" thickBot="1" x14ac:dyDescent="0.2"/>
    <row r="8" spans="1:19" ht="18" customHeight="1" thickBot="1" x14ac:dyDescent="0.2">
      <c r="A8" s="30" t="s">
        <v>1</v>
      </c>
      <c r="B8" s="30"/>
      <c r="C8" s="30"/>
      <c r="I8" s="24" t="s">
        <v>7</v>
      </c>
      <c r="J8" s="24"/>
      <c r="L8" s="5"/>
      <c r="M8" t="s">
        <v>28</v>
      </c>
    </row>
    <row r="9" spans="1:19" ht="18" customHeight="1" x14ac:dyDescent="0.15">
      <c r="A9" s="15" t="s">
        <v>29</v>
      </c>
      <c r="B9" s="15"/>
      <c r="C9" s="15"/>
      <c r="D9" s="37" t="s">
        <v>2</v>
      </c>
      <c r="E9" s="37"/>
      <c r="F9" s="37"/>
      <c r="G9" s="31">
        <v>53</v>
      </c>
      <c r="H9" s="32"/>
      <c r="I9" s="24" t="s">
        <v>8</v>
      </c>
      <c r="J9" s="24"/>
    </row>
    <row r="10" spans="1:19" ht="18" customHeight="1" thickBot="1" x14ac:dyDescent="0.2">
      <c r="A10" s="15"/>
      <c r="B10" s="15"/>
      <c r="C10" s="15"/>
      <c r="D10" s="37" t="s">
        <v>3</v>
      </c>
      <c r="E10" s="37"/>
      <c r="F10" s="37"/>
      <c r="G10" s="33">
        <v>0</v>
      </c>
      <c r="H10" s="34"/>
      <c r="I10" s="24"/>
      <c r="J10" s="24"/>
    </row>
    <row r="11" spans="1:19" ht="18" customHeight="1" thickBot="1" x14ac:dyDescent="0.2">
      <c r="A11" s="15" t="s">
        <v>31</v>
      </c>
      <c r="B11" s="15"/>
      <c r="C11" s="15"/>
      <c r="D11" s="37" t="s">
        <v>2</v>
      </c>
      <c r="E11" s="37"/>
      <c r="F11" s="38"/>
      <c r="G11" s="35"/>
      <c r="H11" s="36"/>
      <c r="I11" s="28" t="s">
        <v>30</v>
      </c>
      <c r="J11" s="29"/>
    </row>
    <row r="12" spans="1:19" ht="18" customHeight="1" thickBot="1" x14ac:dyDescent="0.2">
      <c r="A12" s="15"/>
      <c r="B12" s="15"/>
      <c r="C12" s="15"/>
      <c r="D12" s="37" t="s">
        <v>4</v>
      </c>
      <c r="E12" s="37"/>
      <c r="F12" s="38"/>
      <c r="G12" s="35"/>
      <c r="H12" s="36"/>
      <c r="I12" s="28"/>
      <c r="J12" s="29"/>
      <c r="K12" s="2"/>
      <c r="L12" s="48" t="s">
        <v>57</v>
      </c>
      <c r="M12" s="48"/>
      <c r="N12" s="48"/>
      <c r="O12" s="48"/>
      <c r="P12" s="48"/>
      <c r="Q12" s="48"/>
      <c r="R12" s="48"/>
      <c r="S12" s="48"/>
    </row>
    <row r="13" spans="1:19" ht="18" customHeight="1" thickBot="1" x14ac:dyDescent="0.2">
      <c r="A13" s="15"/>
      <c r="B13" s="15"/>
      <c r="C13" s="15"/>
      <c r="D13" s="37" t="s">
        <v>3</v>
      </c>
      <c r="E13" s="37"/>
      <c r="F13" s="38"/>
      <c r="G13" s="35"/>
      <c r="H13" s="36"/>
      <c r="I13" s="28"/>
      <c r="J13" s="29"/>
      <c r="K13" s="2"/>
      <c r="L13" s="48"/>
      <c r="M13" s="48"/>
      <c r="N13" s="48"/>
      <c r="O13" s="48"/>
      <c r="P13" s="48"/>
      <c r="Q13" s="48"/>
      <c r="R13" s="48"/>
      <c r="S13" s="48"/>
    </row>
    <row r="14" spans="1:19" ht="18" customHeight="1" thickBot="1" x14ac:dyDescent="0.2">
      <c r="A14" s="15" t="s">
        <v>22</v>
      </c>
      <c r="B14" s="15"/>
      <c r="C14" s="15"/>
      <c r="D14" s="37" t="s">
        <v>5</v>
      </c>
      <c r="E14" s="37"/>
      <c r="F14" s="38"/>
      <c r="G14" s="35"/>
      <c r="H14" s="36"/>
      <c r="I14" s="28" t="s">
        <v>32</v>
      </c>
      <c r="J14" s="29"/>
      <c r="K14" s="2"/>
      <c r="L14" s="48" t="s">
        <v>58</v>
      </c>
      <c r="M14" s="48"/>
      <c r="N14" s="48"/>
      <c r="O14" s="48"/>
      <c r="P14" s="48"/>
      <c r="Q14" s="48"/>
      <c r="R14" s="48"/>
      <c r="S14" s="48"/>
    </row>
    <row r="15" spans="1:19" ht="18" customHeight="1" thickBot="1" x14ac:dyDescent="0.2">
      <c r="A15" s="15"/>
      <c r="B15" s="15"/>
      <c r="C15" s="15"/>
      <c r="D15" s="37" t="s">
        <v>6</v>
      </c>
      <c r="E15" s="37"/>
      <c r="F15" s="38"/>
      <c r="G15" s="35"/>
      <c r="H15" s="36"/>
      <c r="I15" s="28"/>
      <c r="J15" s="29"/>
      <c r="K15" s="2"/>
      <c r="L15" s="48"/>
      <c r="M15" s="48"/>
      <c r="N15" s="48"/>
      <c r="O15" s="48"/>
      <c r="P15" s="48"/>
      <c r="Q15" s="48"/>
      <c r="R15" s="48"/>
      <c r="S15" s="48"/>
    </row>
    <row r="16" spans="1:19" ht="18" customHeight="1" x14ac:dyDescent="0.15">
      <c r="A16" s="15" t="s">
        <v>50</v>
      </c>
      <c r="B16" s="15"/>
      <c r="C16" s="15"/>
      <c r="D16" s="15"/>
      <c r="E16" s="15"/>
      <c r="F16" s="15"/>
      <c r="G16" s="72">
        <v>-2.74</v>
      </c>
      <c r="H16" s="73"/>
      <c r="I16" s="29"/>
      <c r="J16" s="29"/>
      <c r="L16" s="12"/>
      <c r="M16" s="13"/>
      <c r="N16" s="13"/>
      <c r="O16" s="13"/>
      <c r="P16" s="13"/>
      <c r="Q16" s="13"/>
      <c r="R16" s="13"/>
    </row>
    <row r="17" spans="1:22" ht="18" customHeight="1" x14ac:dyDescent="0.15">
      <c r="A17" s="15" t="s">
        <v>49</v>
      </c>
      <c r="B17" s="15"/>
      <c r="C17" s="15"/>
      <c r="D17" s="15"/>
      <c r="E17" s="15"/>
      <c r="F17" s="15"/>
      <c r="G17" s="44">
        <v>3.36</v>
      </c>
      <c r="H17" s="45"/>
      <c r="I17" s="29"/>
      <c r="J17" s="29"/>
    </row>
    <row r="20" spans="1:22" ht="18" customHeight="1" x14ac:dyDescent="0.15">
      <c r="A20" s="30" t="s">
        <v>18</v>
      </c>
      <c r="B20" s="30"/>
      <c r="C20" s="30"/>
      <c r="D20" s="30"/>
      <c r="Q20" t="s">
        <v>33</v>
      </c>
    </row>
    <row r="21" spans="1:22" ht="18" customHeight="1" x14ac:dyDescent="0.15">
      <c r="A21" s="39" t="s">
        <v>9</v>
      </c>
      <c r="B21" s="8" t="s">
        <v>10</v>
      </c>
      <c r="C21" s="71" t="s">
        <v>12</v>
      </c>
      <c r="D21" s="71"/>
      <c r="E21" s="30" t="s">
        <v>31</v>
      </c>
      <c r="F21" s="30"/>
      <c r="G21" s="30"/>
      <c r="H21" s="30"/>
      <c r="I21" s="30"/>
      <c r="J21" s="30"/>
      <c r="K21" s="65" t="s">
        <v>22</v>
      </c>
      <c r="L21" s="66"/>
      <c r="M21" s="54" t="s">
        <v>34</v>
      </c>
      <c r="N21" s="55"/>
      <c r="O21" s="63" t="s">
        <v>48</v>
      </c>
      <c r="P21" s="64"/>
      <c r="Q21" s="63" t="s">
        <v>16</v>
      </c>
      <c r="R21" s="64"/>
    </row>
    <row r="22" spans="1:22" ht="18" customHeight="1" x14ac:dyDescent="0.15">
      <c r="A22" s="39"/>
      <c r="B22" s="30" t="s">
        <v>11</v>
      </c>
      <c r="C22" s="30" t="s">
        <v>13</v>
      </c>
      <c r="D22" s="30"/>
      <c r="E22" s="30" t="s">
        <v>2</v>
      </c>
      <c r="F22" s="30"/>
      <c r="G22" s="42" t="s">
        <v>15</v>
      </c>
      <c r="H22" s="43"/>
      <c r="I22" s="30" t="s">
        <v>3</v>
      </c>
      <c r="J22" s="30"/>
      <c r="K22" s="67"/>
      <c r="L22" s="68"/>
      <c r="M22" s="55"/>
      <c r="N22" s="55"/>
      <c r="O22" s="64"/>
      <c r="P22" s="64"/>
      <c r="Q22" s="64"/>
      <c r="R22" s="64"/>
    </row>
    <row r="23" spans="1:22" ht="18" customHeight="1" x14ac:dyDescent="0.15">
      <c r="A23" s="39"/>
      <c r="B23" s="30"/>
      <c r="C23" s="30"/>
      <c r="D23" s="30"/>
      <c r="E23" s="30"/>
      <c r="F23" s="30"/>
      <c r="G23" s="43"/>
      <c r="H23" s="43"/>
      <c r="I23" s="30"/>
      <c r="J23" s="30"/>
      <c r="K23" s="69"/>
      <c r="L23" s="70"/>
      <c r="M23" s="55"/>
      <c r="N23" s="55"/>
      <c r="O23" s="64"/>
      <c r="P23" s="64"/>
      <c r="Q23" s="64"/>
      <c r="R23" s="64"/>
    </row>
    <row r="24" spans="1:22" ht="18" customHeight="1" x14ac:dyDescent="0.2">
      <c r="A24" s="7" t="s">
        <v>59</v>
      </c>
      <c r="B24" s="46">
        <v>100</v>
      </c>
      <c r="C24" s="19">
        <v>2260</v>
      </c>
      <c r="D24" s="20"/>
      <c r="E24" s="40">
        <f>G9*G11*(185-100)/100</f>
        <v>0</v>
      </c>
      <c r="F24" s="41"/>
      <c r="G24" s="27">
        <f>G9*G12</f>
        <v>0</v>
      </c>
      <c r="H24" s="27"/>
      <c r="I24" s="27">
        <f>G10*G13</f>
        <v>0</v>
      </c>
      <c r="J24" s="27"/>
      <c r="K24" s="27">
        <f>G15*C24</f>
        <v>0</v>
      </c>
      <c r="L24" s="27"/>
      <c r="M24" s="26">
        <f>G16*C24</f>
        <v>-6192.4000000000005</v>
      </c>
      <c r="N24" s="26"/>
      <c r="O24" s="17">
        <f>INT($G$17*C24)</f>
        <v>7593</v>
      </c>
      <c r="P24" s="17"/>
      <c r="Q24" s="17">
        <f t="shared" ref="Q24:Q35" si="0">INT(SUM(E24:P24))</f>
        <v>1400</v>
      </c>
      <c r="R24" s="17"/>
      <c r="V24" s="9"/>
    </row>
    <row r="25" spans="1:22" ht="18" customHeight="1" x14ac:dyDescent="0.2">
      <c r="A25" s="7" t="s">
        <v>52</v>
      </c>
      <c r="B25" s="46"/>
      <c r="C25" s="19">
        <v>2260</v>
      </c>
      <c r="D25" s="20"/>
      <c r="E25" s="21">
        <f>G9*G11*(185-100)/100</f>
        <v>0</v>
      </c>
      <c r="F25" s="22"/>
      <c r="G25" s="18">
        <f>G9*G12</f>
        <v>0</v>
      </c>
      <c r="H25" s="18"/>
      <c r="I25" s="18">
        <f>G10*G13</f>
        <v>0</v>
      </c>
      <c r="J25" s="18"/>
      <c r="K25" s="18">
        <f>G15*C25</f>
        <v>0</v>
      </c>
      <c r="L25" s="18"/>
      <c r="M25" s="53">
        <f>G16*C25</f>
        <v>-6192.4000000000005</v>
      </c>
      <c r="N25" s="53"/>
      <c r="O25" s="17">
        <f t="shared" ref="O25:O35" si="1">INT($G$17*C25)</f>
        <v>7593</v>
      </c>
      <c r="P25" s="17"/>
      <c r="Q25" s="17">
        <f t="shared" si="0"/>
        <v>1400</v>
      </c>
      <c r="R25" s="17"/>
      <c r="V25" s="9"/>
    </row>
    <row r="26" spans="1:22" ht="18" customHeight="1" x14ac:dyDescent="0.2">
      <c r="A26" s="7" t="s">
        <v>53</v>
      </c>
      <c r="B26" s="46"/>
      <c r="C26" s="19">
        <v>2260</v>
      </c>
      <c r="D26" s="20"/>
      <c r="E26" s="18">
        <f>G9*G11*(185-100)/100</f>
        <v>0</v>
      </c>
      <c r="F26" s="18"/>
      <c r="G26" s="18">
        <f>G9*G12</f>
        <v>0</v>
      </c>
      <c r="H26" s="18"/>
      <c r="I26" s="18">
        <f>G10*G13</f>
        <v>0</v>
      </c>
      <c r="J26" s="18"/>
      <c r="K26" s="18">
        <f>G15*C26</f>
        <v>0</v>
      </c>
      <c r="L26" s="18"/>
      <c r="M26" s="53">
        <f>G16*C26</f>
        <v>-6192.4000000000005</v>
      </c>
      <c r="N26" s="53"/>
      <c r="O26" s="17">
        <f t="shared" si="1"/>
        <v>7593</v>
      </c>
      <c r="P26" s="17"/>
      <c r="Q26" s="17">
        <f t="shared" si="0"/>
        <v>1400</v>
      </c>
      <c r="R26" s="17"/>
      <c r="V26" s="9"/>
    </row>
    <row r="27" spans="1:22" ht="18" customHeight="1" x14ac:dyDescent="0.2">
      <c r="A27" s="7" t="s">
        <v>45</v>
      </c>
      <c r="B27" s="46"/>
      <c r="C27" s="19">
        <v>7508</v>
      </c>
      <c r="D27" s="20"/>
      <c r="E27" s="21">
        <f>G9*G11*(185-100)/100</f>
        <v>0</v>
      </c>
      <c r="F27" s="22"/>
      <c r="G27" s="18">
        <f>G9*G12</f>
        <v>0</v>
      </c>
      <c r="H27" s="18"/>
      <c r="I27" s="18">
        <f>G10*G13</f>
        <v>0</v>
      </c>
      <c r="J27" s="18"/>
      <c r="K27" s="18">
        <f>G14*C27</f>
        <v>0</v>
      </c>
      <c r="L27" s="18"/>
      <c r="M27" s="53">
        <f>G16*C27</f>
        <v>-20571.920000000002</v>
      </c>
      <c r="N27" s="53"/>
      <c r="O27" s="17">
        <f t="shared" si="1"/>
        <v>25226</v>
      </c>
      <c r="P27" s="17"/>
      <c r="Q27" s="17">
        <f t="shared" si="0"/>
        <v>4654</v>
      </c>
      <c r="R27" s="17"/>
      <c r="V27" s="9"/>
    </row>
    <row r="28" spans="1:22" ht="18" customHeight="1" x14ac:dyDescent="0.2">
      <c r="A28" s="7" t="s">
        <v>54</v>
      </c>
      <c r="B28" s="46"/>
      <c r="C28" s="19">
        <v>7508</v>
      </c>
      <c r="D28" s="20"/>
      <c r="E28" s="21">
        <f>G9*G11*(185-100)/100</f>
        <v>0</v>
      </c>
      <c r="F28" s="22"/>
      <c r="G28" s="18">
        <f>G9*G12</f>
        <v>0</v>
      </c>
      <c r="H28" s="18"/>
      <c r="I28" s="18">
        <f>G10*G13</f>
        <v>0</v>
      </c>
      <c r="J28" s="18"/>
      <c r="K28" s="18">
        <f>G14*C28</f>
        <v>0</v>
      </c>
      <c r="L28" s="18"/>
      <c r="M28" s="53">
        <f>G16*C28</f>
        <v>-20571.920000000002</v>
      </c>
      <c r="N28" s="53"/>
      <c r="O28" s="17">
        <f t="shared" si="1"/>
        <v>25226</v>
      </c>
      <c r="P28" s="17"/>
      <c r="Q28" s="17">
        <f t="shared" si="0"/>
        <v>4654</v>
      </c>
      <c r="R28" s="17"/>
      <c r="V28" s="9"/>
    </row>
    <row r="29" spans="1:22" ht="18" customHeight="1" x14ac:dyDescent="0.2">
      <c r="A29" s="7" t="s">
        <v>55</v>
      </c>
      <c r="B29" s="46"/>
      <c r="C29" s="19">
        <v>7508</v>
      </c>
      <c r="D29" s="20"/>
      <c r="E29" s="21">
        <f>G9*G11*(185-100)/100</f>
        <v>0</v>
      </c>
      <c r="F29" s="22"/>
      <c r="G29" s="18">
        <f>G9*G12</f>
        <v>0</v>
      </c>
      <c r="H29" s="18"/>
      <c r="I29" s="18">
        <f>G10*G13</f>
        <v>0</v>
      </c>
      <c r="J29" s="18"/>
      <c r="K29" s="18">
        <f>G14*C29</f>
        <v>0</v>
      </c>
      <c r="L29" s="18"/>
      <c r="M29" s="53">
        <f>G16*C29</f>
        <v>-20571.920000000002</v>
      </c>
      <c r="N29" s="53"/>
      <c r="O29" s="17">
        <f t="shared" si="1"/>
        <v>25226</v>
      </c>
      <c r="P29" s="17"/>
      <c r="Q29" s="17">
        <f t="shared" si="0"/>
        <v>4654</v>
      </c>
      <c r="R29" s="17"/>
      <c r="V29" s="9"/>
    </row>
    <row r="30" spans="1:22" ht="18" customHeight="1" x14ac:dyDescent="0.2">
      <c r="A30" s="7" t="s">
        <v>40</v>
      </c>
      <c r="B30" s="46"/>
      <c r="C30" s="19">
        <v>0</v>
      </c>
      <c r="D30" s="20"/>
      <c r="E30" s="21">
        <f>G9*G11*(185-100)/100</f>
        <v>0</v>
      </c>
      <c r="F30" s="22"/>
      <c r="G30" s="18">
        <f>G9*G12</f>
        <v>0</v>
      </c>
      <c r="H30" s="18"/>
      <c r="I30" s="18">
        <f>G10*G13</f>
        <v>0</v>
      </c>
      <c r="J30" s="18"/>
      <c r="K30" s="18">
        <f>G15*C30</f>
        <v>0</v>
      </c>
      <c r="L30" s="18"/>
      <c r="M30" s="53">
        <f>G16*C30</f>
        <v>0</v>
      </c>
      <c r="N30" s="53"/>
      <c r="O30" s="17">
        <f t="shared" si="1"/>
        <v>0</v>
      </c>
      <c r="P30" s="17"/>
      <c r="Q30" s="17">
        <f t="shared" si="0"/>
        <v>0</v>
      </c>
      <c r="R30" s="17"/>
      <c r="V30" s="9"/>
    </row>
    <row r="31" spans="1:22" ht="18" customHeight="1" x14ac:dyDescent="0.2">
      <c r="A31" s="7" t="s">
        <v>41</v>
      </c>
      <c r="B31" s="46"/>
      <c r="C31" s="19">
        <v>0</v>
      </c>
      <c r="D31" s="20"/>
      <c r="E31" s="21">
        <f>G9*G11*(185-100)/100</f>
        <v>0</v>
      </c>
      <c r="F31" s="22"/>
      <c r="G31" s="18">
        <f>G9*G12</f>
        <v>0</v>
      </c>
      <c r="H31" s="18"/>
      <c r="I31" s="18">
        <f>G10*G13</f>
        <v>0</v>
      </c>
      <c r="J31" s="18"/>
      <c r="K31" s="18">
        <f>G15*C31</f>
        <v>0</v>
      </c>
      <c r="L31" s="18"/>
      <c r="M31" s="53">
        <f>G16*C31</f>
        <v>0</v>
      </c>
      <c r="N31" s="53"/>
      <c r="O31" s="17">
        <f t="shared" si="1"/>
        <v>0</v>
      </c>
      <c r="P31" s="17"/>
      <c r="Q31" s="17">
        <f t="shared" si="0"/>
        <v>0</v>
      </c>
      <c r="R31" s="17"/>
      <c r="V31" s="9"/>
    </row>
    <row r="32" spans="1:22" ht="18" customHeight="1" x14ac:dyDescent="0.2">
      <c r="A32" s="7" t="s">
        <v>42</v>
      </c>
      <c r="B32" s="46"/>
      <c r="C32" s="19">
        <v>0</v>
      </c>
      <c r="D32" s="20"/>
      <c r="E32" s="21">
        <f>G9*G11*(185-100)/100</f>
        <v>0</v>
      </c>
      <c r="F32" s="22"/>
      <c r="G32" s="18">
        <f>G9*G12</f>
        <v>0</v>
      </c>
      <c r="H32" s="18"/>
      <c r="I32" s="18">
        <f>G10*G13</f>
        <v>0</v>
      </c>
      <c r="J32" s="18"/>
      <c r="K32" s="18">
        <f>G15*C32</f>
        <v>0</v>
      </c>
      <c r="L32" s="18"/>
      <c r="M32" s="53">
        <f>G16*C32</f>
        <v>0</v>
      </c>
      <c r="N32" s="53"/>
      <c r="O32" s="17">
        <f t="shared" si="1"/>
        <v>0</v>
      </c>
      <c r="P32" s="17"/>
      <c r="Q32" s="17">
        <f t="shared" si="0"/>
        <v>0</v>
      </c>
      <c r="R32" s="17"/>
      <c r="V32" s="9"/>
    </row>
    <row r="33" spans="1:22" ht="18" customHeight="1" x14ac:dyDescent="0.2">
      <c r="A33" s="7" t="s">
        <v>60</v>
      </c>
      <c r="B33" s="46"/>
      <c r="C33" s="19">
        <v>0</v>
      </c>
      <c r="D33" s="20"/>
      <c r="E33" s="21">
        <f>G9*G11*(185-100)/100</f>
        <v>0</v>
      </c>
      <c r="F33" s="22"/>
      <c r="G33" s="18">
        <f>G9*G12</f>
        <v>0</v>
      </c>
      <c r="H33" s="18"/>
      <c r="I33" s="18">
        <f>G10*G13</f>
        <v>0</v>
      </c>
      <c r="J33" s="18"/>
      <c r="K33" s="18">
        <f>G15*C33</f>
        <v>0</v>
      </c>
      <c r="L33" s="18"/>
      <c r="M33" s="53">
        <f>G16*C33</f>
        <v>0</v>
      </c>
      <c r="N33" s="53"/>
      <c r="O33" s="17">
        <f t="shared" si="1"/>
        <v>0</v>
      </c>
      <c r="P33" s="17"/>
      <c r="Q33" s="17">
        <f t="shared" si="0"/>
        <v>0</v>
      </c>
      <c r="R33" s="17"/>
      <c r="V33" s="9"/>
    </row>
    <row r="34" spans="1:22" ht="18" customHeight="1" x14ac:dyDescent="0.2">
      <c r="A34" s="7" t="s">
        <v>56</v>
      </c>
      <c r="B34" s="46"/>
      <c r="C34" s="19">
        <v>0</v>
      </c>
      <c r="D34" s="20"/>
      <c r="E34" s="21">
        <f>G9*G11*(185-100)/100</f>
        <v>0</v>
      </c>
      <c r="F34" s="22"/>
      <c r="G34" s="18">
        <f>G9*G12</f>
        <v>0</v>
      </c>
      <c r="H34" s="18"/>
      <c r="I34" s="18">
        <f>G10*G13</f>
        <v>0</v>
      </c>
      <c r="J34" s="18"/>
      <c r="K34" s="18">
        <f>G15*C34</f>
        <v>0</v>
      </c>
      <c r="L34" s="18"/>
      <c r="M34" s="53">
        <f>G16*C34</f>
        <v>0</v>
      </c>
      <c r="N34" s="53"/>
      <c r="O34" s="17">
        <f t="shared" si="1"/>
        <v>0</v>
      </c>
      <c r="P34" s="17"/>
      <c r="Q34" s="17">
        <f t="shared" si="0"/>
        <v>0</v>
      </c>
      <c r="R34" s="17"/>
      <c r="V34" s="9"/>
    </row>
    <row r="35" spans="1:22" ht="18" customHeight="1" thickBot="1" x14ac:dyDescent="0.25">
      <c r="A35" s="7" t="s">
        <v>44</v>
      </c>
      <c r="B35" s="47"/>
      <c r="C35" s="19">
        <v>0</v>
      </c>
      <c r="D35" s="20"/>
      <c r="E35" s="40">
        <f>G9*G11*(185-100)/100</f>
        <v>0</v>
      </c>
      <c r="F35" s="41"/>
      <c r="G35" s="27">
        <f>G9*G12</f>
        <v>0</v>
      </c>
      <c r="H35" s="27"/>
      <c r="I35" s="27">
        <f>G10*G13</f>
        <v>0</v>
      </c>
      <c r="J35" s="27"/>
      <c r="K35" s="27">
        <f>G15*C35</f>
        <v>0</v>
      </c>
      <c r="L35" s="27"/>
      <c r="M35" s="26">
        <f>G16*C35</f>
        <v>0</v>
      </c>
      <c r="N35" s="26"/>
      <c r="O35" s="17">
        <f t="shared" si="1"/>
        <v>0</v>
      </c>
      <c r="P35" s="17"/>
      <c r="Q35" s="17">
        <f t="shared" si="0"/>
        <v>0</v>
      </c>
      <c r="R35" s="17"/>
      <c r="V35" s="9"/>
    </row>
    <row r="36" spans="1:22" ht="18" customHeight="1" thickBot="1" x14ac:dyDescent="0.2">
      <c r="A36" s="24" t="s">
        <v>14</v>
      </c>
      <c r="B36" s="24"/>
      <c r="C36" s="17">
        <f>SUM(C24:D35)</f>
        <v>29304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25" t="s">
        <v>17</v>
      </c>
      <c r="P36" s="25"/>
      <c r="Q36" s="52">
        <f>SUM(Q24:R35)</f>
        <v>18162</v>
      </c>
      <c r="R36" s="52"/>
    </row>
    <row r="38" spans="1:22" x14ac:dyDescent="0.15">
      <c r="E38" s="14"/>
      <c r="F38" s="14"/>
      <c r="G38" s="11"/>
      <c r="H38" s="11"/>
      <c r="I38" s="11"/>
      <c r="J38" s="11"/>
      <c r="K38" s="14"/>
      <c r="L38" s="14"/>
      <c r="M38" s="14"/>
      <c r="N38" s="14"/>
      <c r="O38" s="14"/>
      <c r="P38" s="14"/>
      <c r="Q38" s="14"/>
      <c r="R38" s="14"/>
    </row>
    <row r="40" spans="1:22" x14ac:dyDescent="0.15">
      <c r="A40" s="16" t="s">
        <v>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22" x14ac:dyDescent="0.15">
      <c r="A41" s="15" t="s">
        <v>19</v>
      </c>
      <c r="B41" s="15"/>
      <c r="C41" s="15"/>
      <c r="D41" s="15"/>
      <c r="E41" s="49" t="s">
        <v>36</v>
      </c>
      <c r="F41" s="50"/>
      <c r="G41" s="50"/>
      <c r="H41" s="50"/>
      <c r="I41" s="50"/>
      <c r="J41" s="50"/>
      <c r="K41" s="50"/>
      <c r="L41" s="50"/>
      <c r="M41" s="50"/>
      <c r="N41" s="51"/>
      <c r="O41" s="10"/>
      <c r="P41" s="10"/>
    </row>
    <row r="42" spans="1:22" x14ac:dyDescent="0.15">
      <c r="A42" s="15" t="s">
        <v>20</v>
      </c>
      <c r="B42" s="15"/>
      <c r="C42" s="15"/>
      <c r="D42" s="15"/>
      <c r="E42" s="23" t="s">
        <v>37</v>
      </c>
      <c r="F42" s="23"/>
      <c r="G42" s="23"/>
      <c r="H42" s="23"/>
      <c r="I42" s="23"/>
      <c r="J42" s="23"/>
      <c r="K42" s="23"/>
      <c r="L42" s="23"/>
      <c r="M42" s="23"/>
      <c r="N42" s="23"/>
      <c r="O42" s="10"/>
      <c r="P42" s="10"/>
    </row>
    <row r="43" spans="1:22" x14ac:dyDescent="0.15">
      <c r="A43" s="15" t="s">
        <v>21</v>
      </c>
      <c r="B43" s="15"/>
      <c r="C43" s="15"/>
      <c r="D43" s="15"/>
      <c r="E43" s="23" t="s">
        <v>24</v>
      </c>
      <c r="F43" s="23"/>
      <c r="G43" s="23"/>
      <c r="H43" s="23"/>
      <c r="I43" s="23"/>
      <c r="J43" s="23"/>
      <c r="K43" s="23"/>
      <c r="L43" s="23"/>
      <c r="M43" s="23"/>
      <c r="N43" s="23"/>
      <c r="O43" s="10"/>
      <c r="P43" s="10"/>
    </row>
    <row r="44" spans="1:22" x14ac:dyDescent="0.15">
      <c r="A44" s="15" t="s">
        <v>22</v>
      </c>
      <c r="B44" s="15"/>
      <c r="C44" s="15"/>
      <c r="D44" s="15"/>
      <c r="E44" s="23" t="s">
        <v>25</v>
      </c>
      <c r="F44" s="23"/>
      <c r="G44" s="23"/>
      <c r="H44" s="23"/>
      <c r="I44" s="23"/>
      <c r="J44" s="23"/>
      <c r="K44" s="23"/>
      <c r="L44" s="23"/>
      <c r="M44" s="23"/>
      <c r="N44" s="23"/>
      <c r="O44" s="10"/>
      <c r="P44" s="10"/>
    </row>
    <row r="45" spans="1:22" x14ac:dyDescent="0.15">
      <c r="A45" s="15" t="s">
        <v>23</v>
      </c>
      <c r="B45" s="15"/>
      <c r="C45" s="15"/>
      <c r="D45" s="15"/>
      <c r="E45" s="23" t="s">
        <v>26</v>
      </c>
      <c r="F45" s="23"/>
      <c r="G45" s="23"/>
      <c r="H45" s="23"/>
      <c r="I45" s="23"/>
      <c r="J45" s="23"/>
      <c r="K45" s="23"/>
      <c r="L45" s="23"/>
      <c r="M45" s="23"/>
      <c r="N45" s="23"/>
      <c r="O45" s="10"/>
      <c r="P45" s="10"/>
    </row>
    <row r="46" spans="1:22" x14ac:dyDescent="0.15">
      <c r="A46" s="15" t="s">
        <v>46</v>
      </c>
      <c r="B46" s="15"/>
      <c r="C46" s="15"/>
      <c r="D46" s="15"/>
      <c r="E46" s="23" t="s">
        <v>47</v>
      </c>
      <c r="F46" s="23"/>
      <c r="G46" s="23"/>
      <c r="H46" s="23"/>
      <c r="I46" s="23"/>
      <c r="J46" s="23"/>
      <c r="K46" s="23"/>
      <c r="L46" s="23"/>
      <c r="M46" s="23"/>
      <c r="N46" s="23"/>
      <c r="O46" s="10"/>
      <c r="P46" s="10"/>
    </row>
    <row r="48" spans="1:22" x14ac:dyDescent="0.15">
      <c r="A48" s="6" t="s">
        <v>35</v>
      </c>
    </row>
    <row r="49" spans="1:1" x14ac:dyDescent="0.15">
      <c r="A49" s="6" t="s">
        <v>39</v>
      </c>
    </row>
    <row r="50" spans="1:1" x14ac:dyDescent="0.15">
      <c r="A50" s="6"/>
    </row>
  </sheetData>
  <mergeCells count="165">
    <mergeCell ref="E31:F31"/>
    <mergeCell ref="G31:H31"/>
    <mergeCell ref="O33:P33"/>
    <mergeCell ref="C33:D33"/>
    <mergeCell ref="E33:F33"/>
    <mergeCell ref="G33:H33"/>
    <mergeCell ref="I33:J33"/>
    <mergeCell ref="M31:N31"/>
    <mergeCell ref="G34:H34"/>
    <mergeCell ref="K33:L33"/>
    <mergeCell ref="O32:P32"/>
    <mergeCell ref="I32:J32"/>
    <mergeCell ref="I31:J31"/>
    <mergeCell ref="K31:L31"/>
    <mergeCell ref="M33:N33"/>
    <mergeCell ref="O31:P31"/>
    <mergeCell ref="K32:L32"/>
    <mergeCell ref="M32:N32"/>
    <mergeCell ref="K34:L34"/>
    <mergeCell ref="M34:N34"/>
    <mergeCell ref="O34:P34"/>
    <mergeCell ref="A1:R1"/>
    <mergeCell ref="A3:C3"/>
    <mergeCell ref="A5:C5"/>
    <mergeCell ref="D3:M3"/>
    <mergeCell ref="D5:M5"/>
    <mergeCell ref="Q33:R33"/>
    <mergeCell ref="Q21:R23"/>
    <mergeCell ref="Q26:R26"/>
    <mergeCell ref="M30:N30"/>
    <mergeCell ref="M28:N28"/>
    <mergeCell ref="M29:N29"/>
    <mergeCell ref="M24:N24"/>
    <mergeCell ref="M25:N25"/>
    <mergeCell ref="O29:P29"/>
    <mergeCell ref="O21:P23"/>
    <mergeCell ref="K21:L23"/>
    <mergeCell ref="C21:D21"/>
    <mergeCell ref="E22:F23"/>
    <mergeCell ref="I24:J24"/>
    <mergeCell ref="I22:J23"/>
    <mergeCell ref="K24:L24"/>
    <mergeCell ref="G15:H15"/>
    <mergeCell ref="G16:H16"/>
    <mergeCell ref="G14:H14"/>
    <mergeCell ref="L12:S13"/>
    <mergeCell ref="L14:S15"/>
    <mergeCell ref="E41:N41"/>
    <mergeCell ref="E42:N42"/>
    <mergeCell ref="E43:N43"/>
    <mergeCell ref="E44:N44"/>
    <mergeCell ref="E45:N45"/>
    <mergeCell ref="A44:D44"/>
    <mergeCell ref="A42:D42"/>
    <mergeCell ref="Q29:R29"/>
    <mergeCell ref="Q27:R27"/>
    <mergeCell ref="Q28:R28"/>
    <mergeCell ref="Q25:R25"/>
    <mergeCell ref="Q36:R36"/>
    <mergeCell ref="Q30:R30"/>
    <mergeCell ref="Q31:R31"/>
    <mergeCell ref="Q32:R32"/>
    <mergeCell ref="C34:D34"/>
    <mergeCell ref="Q24:R24"/>
    <mergeCell ref="M27:N27"/>
    <mergeCell ref="M21:N23"/>
    <mergeCell ref="M26:N26"/>
    <mergeCell ref="Q34:R34"/>
    <mergeCell ref="K35:L35"/>
    <mergeCell ref="G22:H23"/>
    <mergeCell ref="G17:H17"/>
    <mergeCell ref="A8:C8"/>
    <mergeCell ref="A16:F16"/>
    <mergeCell ref="G26:H26"/>
    <mergeCell ref="A20:D20"/>
    <mergeCell ref="G12:H12"/>
    <mergeCell ref="G13:H13"/>
    <mergeCell ref="D11:F11"/>
    <mergeCell ref="D12:F12"/>
    <mergeCell ref="A9:C10"/>
    <mergeCell ref="A11:C13"/>
    <mergeCell ref="C26:D26"/>
    <mergeCell ref="C24:D24"/>
    <mergeCell ref="C25:D25"/>
    <mergeCell ref="D9:F9"/>
    <mergeCell ref="D10:F10"/>
    <mergeCell ref="A14:C15"/>
    <mergeCell ref="G24:H24"/>
    <mergeCell ref="G25:H25"/>
    <mergeCell ref="B24:B35"/>
    <mergeCell ref="C35:D35"/>
    <mergeCell ref="E35:F35"/>
    <mergeCell ref="G35:H35"/>
    <mergeCell ref="C22:D23"/>
    <mergeCell ref="B22:B23"/>
    <mergeCell ref="A21:A23"/>
    <mergeCell ref="E27:F27"/>
    <mergeCell ref="E28:F28"/>
    <mergeCell ref="E29:F29"/>
    <mergeCell ref="E24:F24"/>
    <mergeCell ref="E25:F25"/>
    <mergeCell ref="E26:F26"/>
    <mergeCell ref="C27:D27"/>
    <mergeCell ref="C28:D28"/>
    <mergeCell ref="C29:D29"/>
    <mergeCell ref="I8:J8"/>
    <mergeCell ref="I9:J10"/>
    <mergeCell ref="I11:J13"/>
    <mergeCell ref="I14:J17"/>
    <mergeCell ref="E21:J21"/>
    <mergeCell ref="G9:H9"/>
    <mergeCell ref="G10:H10"/>
    <mergeCell ref="G11:H11"/>
    <mergeCell ref="D13:F13"/>
    <mergeCell ref="A17:F17"/>
    <mergeCell ref="D14:F14"/>
    <mergeCell ref="D15:F15"/>
    <mergeCell ref="A46:D46"/>
    <mergeCell ref="E46:N46"/>
    <mergeCell ref="O38:P38"/>
    <mergeCell ref="K25:L25"/>
    <mergeCell ref="K27:L27"/>
    <mergeCell ref="K28:L28"/>
    <mergeCell ref="K29:L29"/>
    <mergeCell ref="I26:J26"/>
    <mergeCell ref="I25:J25"/>
    <mergeCell ref="C36:D36"/>
    <mergeCell ref="A36:B36"/>
    <mergeCell ref="A45:D45"/>
    <mergeCell ref="O36:P36"/>
    <mergeCell ref="M35:N35"/>
    <mergeCell ref="O35:P35"/>
    <mergeCell ref="O30:P30"/>
    <mergeCell ref="C30:D30"/>
    <mergeCell ref="E30:F30"/>
    <mergeCell ref="G30:H30"/>
    <mergeCell ref="I30:J30"/>
    <mergeCell ref="K30:L30"/>
    <mergeCell ref="E34:F34"/>
    <mergeCell ref="I35:J35"/>
    <mergeCell ref="I34:J34"/>
    <mergeCell ref="Q38:R38"/>
    <mergeCell ref="M38:N38"/>
    <mergeCell ref="K38:L38"/>
    <mergeCell ref="A43:D43"/>
    <mergeCell ref="A40:K40"/>
    <mergeCell ref="A41:D41"/>
    <mergeCell ref="O27:P27"/>
    <mergeCell ref="O28:P28"/>
    <mergeCell ref="O24:P24"/>
    <mergeCell ref="O25:P25"/>
    <mergeCell ref="O26:P26"/>
    <mergeCell ref="K26:L26"/>
    <mergeCell ref="E38:F38"/>
    <mergeCell ref="Q35:R35"/>
    <mergeCell ref="C31:D31"/>
    <mergeCell ref="C32:D32"/>
    <mergeCell ref="E32:F32"/>
    <mergeCell ref="G32:H32"/>
    <mergeCell ref="G27:H27"/>
    <mergeCell ref="G28:H28"/>
    <mergeCell ref="G29:H29"/>
    <mergeCell ref="I27:J27"/>
    <mergeCell ref="I28:J28"/>
    <mergeCell ref="I29:J29"/>
  </mergeCells>
  <phoneticPr fontId="2"/>
  <pageMargins left="0.75" right="0.25" top="0.68" bottom="0.62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徳原 稜大</cp:lastModifiedBy>
  <cp:lastPrinted>2021-11-01T23:48:52Z</cp:lastPrinted>
  <dcterms:created xsi:type="dcterms:W3CDTF">2011-06-02T06:58:44Z</dcterms:created>
  <dcterms:modified xsi:type="dcterms:W3CDTF">2021-11-01T23:48:54Z</dcterms:modified>
</cp:coreProperties>
</file>